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IEPILOGO" sheetId="1" r:id="rId1"/>
    <sheet name="Tabella Livello Rischio" sheetId="2" r:id="rId2"/>
  </sheets>
  <definedNames>
    <definedName name="_xlnm.Print_Area" localSheetId="1">'Tabella Livello Rischio'!$A$1:$R$56</definedName>
    <definedName name="Payment_Needed">"Pagamento richiesto"</definedName>
    <definedName name="Reimbursement">"Rimborso"</definedName>
  </definedNames>
  <calcPr fullCalcOnLoad="1"/>
</workbook>
</file>

<file path=xl/sharedStrings.xml><?xml version="1.0" encoding="utf-8"?>
<sst xmlns="http://schemas.openxmlformats.org/spreadsheetml/2006/main" count="177" uniqueCount="133">
  <si>
    <t>INDICI DI VALUTAZIONE DELLA PROBABILITA'</t>
  </si>
  <si>
    <t>DISCREZIONALITA'</t>
  </si>
  <si>
    <t>RILEVANZA ESTERNA</t>
  </si>
  <si>
    <t>COMPLESSITA' DEL PROCESSO</t>
  </si>
  <si>
    <t>VALORE ECONOMICO</t>
  </si>
  <si>
    <t>CONTROLLI</t>
  </si>
  <si>
    <t>FRAZIONABILITA' DEL PROCESSO</t>
  </si>
  <si>
    <t>INDICI VALUTAZIONE DELL'IMPATTO</t>
  </si>
  <si>
    <t>IMPATTO ORGANIZZATIVO</t>
  </si>
  <si>
    <t>IMPATTO ECONOMICO</t>
  </si>
  <si>
    <t>IMPATTO REPUTAZIONALE</t>
  </si>
  <si>
    <t>IMP. ORGANIZZATIVO, ECONOMICO IMMAGINE</t>
  </si>
  <si>
    <t>A1</t>
  </si>
  <si>
    <t>A2</t>
  </si>
  <si>
    <t>A3</t>
  </si>
  <si>
    <t>A4</t>
  </si>
  <si>
    <t>A5</t>
  </si>
  <si>
    <t>A6</t>
  </si>
  <si>
    <t>A</t>
  </si>
  <si>
    <t>B1</t>
  </si>
  <si>
    <t>B2</t>
  </si>
  <si>
    <t>B3</t>
  </si>
  <si>
    <t>B4</t>
  </si>
  <si>
    <t>B</t>
  </si>
  <si>
    <t>A x B</t>
  </si>
  <si>
    <t xml:space="preserve">VALUTAZIONE COMPLESSIVA DEL RISCHIO </t>
  </si>
  <si>
    <t xml:space="preserve">AREA </t>
  </si>
  <si>
    <t>SOTTO-AREA/PROCESSO</t>
  </si>
  <si>
    <t>Il processo è discrezionale?</t>
  </si>
  <si>
    <r>
      <t>NO</t>
    </r>
    <r>
      <rPr>
        <sz val="10"/>
        <color indexed="8"/>
        <rFont val="Tahoma"/>
        <family val="2"/>
      </rPr>
      <t xml:space="preserve"> è del tutto vincolato</t>
    </r>
  </si>
  <si>
    <t>E' parzialmente vincolato dalla legge e da altri atti amministrativi</t>
  </si>
  <si>
    <t>E' parzialmente vincolato solo dalla legge</t>
  </si>
  <si>
    <t>E' parzialmente vincolato solo da atti amministrativi</t>
  </si>
  <si>
    <t xml:space="preserve"> </t>
  </si>
  <si>
    <t>E' altamente discrezionale</t>
  </si>
  <si>
    <t>Il processo produce effetti diretti all'esterno dell'amministrazione?</t>
  </si>
  <si>
    <r>
      <t>NO</t>
    </r>
    <r>
      <rPr>
        <sz val="10"/>
        <color indexed="8"/>
        <rFont val="Tahoma"/>
        <family val="2"/>
      </rPr>
      <t xml:space="preserve"> ha come destinatario un ufficio interno</t>
    </r>
  </si>
  <si>
    <r>
      <t xml:space="preserve">SI </t>
    </r>
    <r>
      <rPr>
        <sz val="10"/>
        <color indexed="8"/>
        <rFont val="Tahoma"/>
        <family val="2"/>
      </rPr>
      <t>il risultato del processo è rivolto direttamente ad utenti esterni</t>
    </r>
  </si>
  <si>
    <t>Si tratta di un processo complesso che comporta il coinvolgimento di più amministrazioni (esclusi i controlli) in fasi successive per il consguimento del risultato</t>
  </si>
  <si>
    <r>
      <t>NO</t>
    </r>
    <r>
      <rPr>
        <sz val="10"/>
        <color indexed="8"/>
        <rFont val="Tahoma"/>
        <family val="2"/>
      </rPr>
      <t xml:space="preserve"> il processo coinvolge una sola PA</t>
    </r>
  </si>
  <si>
    <r>
      <t>SI</t>
    </r>
    <r>
      <rPr>
        <sz val="10"/>
        <color indexed="8"/>
        <rFont val="Tahoma"/>
        <family val="2"/>
      </rPr>
      <t xml:space="preserve"> il processo coinvolge più di 3 amministrazioni</t>
    </r>
  </si>
  <si>
    <r>
      <t>SI</t>
    </r>
    <r>
      <rPr>
        <sz val="10"/>
        <color indexed="8"/>
        <rFont val="Tahoma"/>
        <family val="2"/>
      </rPr>
      <t xml:space="preserve"> il processo coinvolge più di 5 amministrazioni</t>
    </r>
  </si>
  <si>
    <t>Quale è l'impatto economico del processo?</t>
  </si>
  <si>
    <t>Ha rilevanza esclusivamente interna</t>
  </si>
  <si>
    <t>Comporta l'attribuzione di vantaggi a soggetti esterni ma di non particolare rilievo economico (es. concessione borsa di studio)</t>
  </si>
  <si>
    <t>Comporta l'attribuzione di considerevoli vantaggi a soggetti esterni (esempio affidamento di appalto)</t>
  </si>
  <si>
    <t>Il risultato finale del processo può essere raggiunto anche effettuando una pluralità di operazioni di entità economica ridotta che, considerate complessivamente, alla fine assicurano lo stesso risultato (es. pluralità di affidamenti ridotti)</t>
  </si>
  <si>
    <t>NO</t>
  </si>
  <si>
    <t>SI</t>
  </si>
  <si>
    <t>CONTROLLI*</t>
  </si>
  <si>
    <t>Anche sulla base dell'esperienza pregressa, il tipo di controllo applicato sul processo è adeguato a neutralizzare il rischio?</t>
  </si>
  <si>
    <r>
      <t>SI</t>
    </r>
    <r>
      <rPr>
        <sz val="10"/>
        <color indexed="8"/>
        <rFont val="Tahoma"/>
        <family val="2"/>
      </rPr>
      <t xml:space="preserve"> costituisce un efficace strumento di neutralizzazione</t>
    </r>
  </si>
  <si>
    <r>
      <t>SI</t>
    </r>
    <r>
      <rPr>
        <sz val="10"/>
        <color indexed="8"/>
        <rFont val="Tahoma"/>
        <family val="2"/>
      </rPr>
      <t xml:space="preserve"> è molto efficace</t>
    </r>
  </si>
  <si>
    <r>
      <t>SI</t>
    </r>
    <r>
      <rPr>
        <sz val="10"/>
        <color indexed="8"/>
        <rFont val="Tahoma"/>
        <family val="2"/>
      </rPr>
      <t xml:space="preserve"> per una percentuale approsimativa del 50%</t>
    </r>
  </si>
  <si>
    <r>
      <t>SI</t>
    </r>
    <r>
      <rPr>
        <sz val="10"/>
        <color indexed="8"/>
        <rFont val="Tahoma"/>
        <family val="2"/>
      </rPr>
      <t>, ma in minima parte</t>
    </r>
  </si>
  <si>
    <r>
      <t>NO</t>
    </r>
    <r>
      <rPr>
        <sz val="10"/>
        <color indexed="8"/>
        <rFont val="Tahoma"/>
        <family val="2"/>
      </rPr>
      <t>, il rischio rimane indifferente</t>
    </r>
  </si>
  <si>
    <t>Tot</t>
  </si>
  <si>
    <t>INDICI DI VALUTAZIONE DELL'IMPATTO</t>
  </si>
  <si>
    <r>
      <t>Rispetto al totale del personale impiegato nel singolo servizio</t>
    </r>
    <r>
      <rPr>
        <sz val="10"/>
        <color indexed="8"/>
        <rFont val="Tahoma"/>
        <family val="2"/>
      </rPr>
      <t xml:space="preserve"> (unità organzizativa semplice) </t>
    </r>
    <r>
      <rPr>
        <b/>
        <sz val="10"/>
        <color indexed="8"/>
        <rFont val="Tahoma"/>
        <family val="2"/>
      </rPr>
      <t>competetente a svolgere il processo</t>
    </r>
    <r>
      <rPr>
        <sz val="10"/>
        <color indexed="8"/>
        <rFont val="Tahoma"/>
        <family val="2"/>
      </rPr>
      <t xml:space="preserve"> (o la fase di processo di competenza nella pa) </t>
    </r>
    <r>
      <rPr>
        <b/>
        <sz val="10"/>
        <color indexed="8"/>
        <rFont val="Tahoma"/>
        <family val="2"/>
      </rPr>
      <t xml:space="preserve">nell'ambito della singola pa </t>
    </r>
    <r>
      <rPr>
        <sz val="10"/>
        <color indexed="8"/>
        <rFont val="Tahoma"/>
        <family val="2"/>
      </rPr>
      <t>quale percentuale di personale è impiegata nel processo? (se il processo coinvolge l'attività di più servizi nell'ambito della stessa pa occorre riferire la % al personale impiegato nei servizi coinvolti)</t>
    </r>
  </si>
  <si>
    <r>
      <t>Fino a circa il</t>
    </r>
    <r>
      <rPr>
        <b/>
        <sz val="10"/>
        <color indexed="8"/>
        <rFont val="Tahoma"/>
        <family val="2"/>
      </rPr>
      <t xml:space="preserve"> 20%</t>
    </r>
  </si>
  <si>
    <r>
      <t xml:space="preserve">Fino a circa il </t>
    </r>
    <r>
      <rPr>
        <b/>
        <sz val="10"/>
        <color indexed="8"/>
        <rFont val="Tahoma"/>
        <family val="2"/>
      </rPr>
      <t>40%</t>
    </r>
  </si>
  <si>
    <r>
      <t xml:space="preserve">Fino a circa il </t>
    </r>
    <r>
      <rPr>
        <b/>
        <sz val="10"/>
        <color indexed="8"/>
        <rFont val="Tahoma"/>
        <family val="2"/>
      </rPr>
      <t>60%</t>
    </r>
  </si>
  <si>
    <r>
      <t>Fino a circa l'</t>
    </r>
    <r>
      <rPr>
        <b/>
        <sz val="10"/>
        <color indexed="8"/>
        <rFont val="Tahoma"/>
        <family val="2"/>
      </rPr>
      <t>80%</t>
    </r>
  </si>
  <si>
    <r>
      <t xml:space="preserve">Fino a circa il </t>
    </r>
    <r>
      <rPr>
        <b/>
        <sz val="10"/>
        <color indexed="8"/>
        <rFont val="Tahoma"/>
        <family val="2"/>
      </rPr>
      <t>100%</t>
    </r>
  </si>
  <si>
    <t>Nel corso degli ultimi 5 anni sono state pronunciate sentenze della Corte dei Conti a carico dei dipendenti (dirigenti e dipendenti) della pa di riferimento o sono state pronunciate sentenze di risarcimento del danno nei confronti della pa di riferimento  per la medesima tipologia di evento o di tipologie analoghe?</t>
  </si>
  <si>
    <t>Nel corso degli ultimi 5 anni sono stati pubblicati su giornali o riviste articoli aventi ad oggetto il medesimo evento o eventi analoghi?</t>
  </si>
  <si>
    <t>Non ne abbiamo memoria</t>
  </si>
  <si>
    <r>
      <t>SI</t>
    </r>
    <r>
      <rPr>
        <sz val="10"/>
        <color indexed="8"/>
        <rFont val="Tahoma"/>
        <family val="2"/>
      </rPr>
      <t xml:space="preserve"> Sulla Stampa Locale</t>
    </r>
  </si>
  <si>
    <r>
      <t>SI</t>
    </r>
    <r>
      <rPr>
        <sz val="10"/>
        <color indexed="8"/>
        <rFont val="Tahoma"/>
        <family val="2"/>
      </rPr>
      <t xml:space="preserve"> Sulla Stampa Nazionale</t>
    </r>
  </si>
  <si>
    <r>
      <t>SI</t>
    </r>
    <r>
      <rPr>
        <sz val="10"/>
        <color indexed="8"/>
        <rFont val="Tahoma"/>
        <family val="2"/>
      </rPr>
      <t xml:space="preserve"> Sulla stampa Locale e Nazionale</t>
    </r>
  </si>
  <si>
    <r>
      <t>SI</t>
    </r>
    <r>
      <rPr>
        <sz val="10"/>
        <color indexed="8"/>
        <rFont val="Tahoma"/>
        <family val="2"/>
      </rPr>
      <t xml:space="preserve"> Sulla stampa Locale e Nazionale e Internazionale</t>
    </r>
  </si>
  <si>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</si>
  <si>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</si>
  <si>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</si>
  <si>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Collaboratore/Funzionario</t>
  </si>
  <si>
    <t>A livello di Dirigente di ufficio NON generale (Posizione Apicale o Posizione Organizzative)</t>
  </si>
  <si>
    <t>A livello di Dirigente di ufficio generale (Dirigenti o Posizioni Organizzative senza Dirigenti)</t>
  </si>
  <si>
    <t>A livello di Segretario Comunali</t>
  </si>
  <si>
    <t>*Per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es. controlli a campione non obbligatori, ecc).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</si>
  <si>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PERCENTUALE DI RISCHIO</t>
  </si>
  <si>
    <t>AREA DI RISCHIO</t>
  </si>
  <si>
    <t>PROCESSO</t>
  </si>
  <si>
    <t>VALORI 
PROBABILITA'</t>
  </si>
  <si>
    <t xml:space="preserve">VALORI IMPATTO </t>
  </si>
  <si>
    <t>ACQUISIZIONI E PROGRESSIONI DI PERSONALE</t>
  </si>
  <si>
    <t>AFFIDAMENTO LAVORI, SERVIZI E FORNITURE</t>
  </si>
  <si>
    <t>Inserire 'x' su una sola risposta scelta</t>
  </si>
  <si>
    <r>
      <rPr>
        <b/>
        <sz val="8"/>
        <color indexed="17"/>
        <rFont val="Tahoma"/>
        <family val="2"/>
      </rPr>
      <t>Nessun rischio con valori &lt; 3,00</t>
    </r>
    <r>
      <rPr>
        <b/>
        <sz val="8"/>
        <color indexed="10"/>
        <rFont val="Tahoma"/>
        <family val="2"/>
      </rPr>
      <t xml:space="preserve">
</t>
    </r>
    <r>
      <rPr>
        <b/>
        <sz val="8"/>
        <color indexed="57"/>
        <rFont val="Tahoma"/>
        <family val="2"/>
      </rPr>
      <t xml:space="preserve">Livello rischio "attenzione" con valori tra 3,00  e  7,00 </t>
    </r>
    <r>
      <rPr>
        <b/>
        <sz val="8"/>
        <color indexed="10"/>
        <rFont val="Tahoma"/>
        <family val="2"/>
      </rPr>
      <t xml:space="preserve">
</t>
    </r>
    <r>
      <rPr>
        <b/>
        <sz val="8"/>
        <color indexed="60"/>
        <rFont val="Tahoma"/>
        <family val="2"/>
      </rPr>
      <t xml:space="preserve">Livello rischio "medio" con valori tra 8,00  e 12,00 </t>
    </r>
    <r>
      <rPr>
        <b/>
        <sz val="8"/>
        <color indexed="10"/>
        <rFont val="Tahoma"/>
        <family val="2"/>
      </rPr>
      <t xml:space="preserve">
</t>
    </r>
    <r>
      <rPr>
        <b/>
        <sz val="8"/>
        <color indexed="53"/>
        <rFont val="Tahoma"/>
        <family val="2"/>
      </rPr>
      <t xml:space="preserve">Livello rischio  "serio"  con valori tra  13,00   e 20,00 </t>
    </r>
    <r>
      <rPr>
        <b/>
        <sz val="8"/>
        <color indexed="10"/>
        <rFont val="Tahoma"/>
        <family val="2"/>
      </rPr>
      <t xml:space="preserve">
Livello rischio  "elevato" con valori &gt; 20,00%</t>
    </r>
  </si>
  <si>
    <t>Livello di Rischio</t>
  </si>
  <si>
    <t xml:space="preserve">&lt; 3 </t>
  </si>
  <si>
    <t>Nessun rischio</t>
  </si>
  <si>
    <t>da 3  a 7</t>
  </si>
  <si>
    <t>Attenzione</t>
  </si>
  <si>
    <t xml:space="preserve"> da 8  a 12</t>
  </si>
  <si>
    <t>Medio</t>
  </si>
  <si>
    <t>da 13 a 20</t>
  </si>
  <si>
    <t>Serio</t>
  </si>
  <si>
    <t>&gt; 20</t>
  </si>
  <si>
    <t>Elevato</t>
  </si>
  <si>
    <t>CONTROLLI, VERIFICHE,  ISPEZIONI, SANZIONI</t>
  </si>
  <si>
    <t>ENTRATE, SPESE E PATRIMONIO</t>
  </si>
  <si>
    <t>CONFERIMENTO INCARICHI EXTRA-ISTITUZIONALI</t>
  </si>
  <si>
    <t>PROGRESSIONI DI CARRIERA</t>
  </si>
  <si>
    <t>PROCEDURE NEGOZIATE</t>
  </si>
  <si>
    <t xml:space="preserve">GESTIONE DEGLI ATTI ABILITATIVI </t>
  </si>
  <si>
    <t xml:space="preserve">RILASCIO DI AUTORIZZAZIONI, CONCESSIONI, PERMESSI </t>
  </si>
  <si>
    <t>CONTROLLI E VIGILANZA</t>
  </si>
  <si>
    <t>GESTIONE DELLE ENTRATE</t>
  </si>
  <si>
    <t>CONTROLLO DELLE SPESE</t>
  </si>
  <si>
    <t>GESTIONE DEL PATRIMONIO</t>
  </si>
  <si>
    <t>RECLUTAMENTO DI PERSONALE</t>
  </si>
  <si>
    <t>Allegato al PTPC 2017-2019</t>
  </si>
  <si>
    <t>Affidamento di
forniture, servizi,
lavori &lt; € 40.000</t>
  </si>
  <si>
    <t>Affidamento di lavori,
servizi o forniture &gt; €
40.000 con
procedura aperta</t>
  </si>
  <si>
    <t>Affidamento di lavori,
servizi o forniture, in
deroga o somma
urgenza</t>
  </si>
  <si>
    <t>Provvedimenti ampliativi della sfera giuridica, privi di effetto economico diretto</t>
  </si>
  <si>
    <t>Autorizzazioni concessioni suolo pubblico (concessione
temporanea suolo pubblico ai fini commerciali, autorizzazione
temporanea suoli pubblico a fini non commerciali,
concessione temporanea suolopubblico a fini edilizi</t>
  </si>
  <si>
    <t>autorizzazioni codice della strada
(autorizzazioni in deroga al Codicedella Strada,
Autorizzazioni per i passi carrabili, Autorizzazioni tagli
stradali, Passportatori d'handicap etc.)</t>
  </si>
  <si>
    <t>autorizzazioni manifestazioni sportive, culturali turistiche</t>
  </si>
  <si>
    <t>Attività svolte sulla base di autocertificazioni e
soggette a controllo (SCIA)</t>
  </si>
  <si>
    <t>Provvedimenti ampliativi della sfera giuridica, con effetto economico diretto</t>
  </si>
  <si>
    <t>Erogazione di sovvenzioni e contributi a persone
ed enti pubblici e privati</t>
  </si>
  <si>
    <t>Attribuzione di vantaggi economici, agevolazioni ed
esenzioni</t>
  </si>
  <si>
    <t>Attività sanzionatorie, ablative o restrittive di
diritti (multe, ammende, sanzioni, espropri)</t>
  </si>
  <si>
    <t>INCARICHI E NOMINE</t>
  </si>
  <si>
    <t>Conferimento di incarichi esterni di collaborazione,
studio, ricerca</t>
  </si>
  <si>
    <t>Conferimento di incarichi da albo professionisti</t>
  </si>
  <si>
    <t>Affari legali e contenzioso</t>
  </si>
  <si>
    <t>Transazioni</t>
  </si>
  <si>
    <t>Conferimento incarichi avvocati per difesa in giudizio</t>
  </si>
  <si>
    <t>Liquidazione parcelle legali</t>
  </si>
  <si>
    <t>Definizione e approvazione transazioni, accordi
bonari e arbitrati</t>
  </si>
  <si>
    <t>COMUNE DI OLLOLAI</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</si>
</sst>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00000"/>
    <numFmt numFmtId="173" formatCode="0.000000"/>
    <numFmt numFmtId="174" formatCode="0.00000"/>
    <numFmt numFmtId="175" formatCode="0.0000"/>
    <numFmt numFmtId="176" formatCode="0.000"/>
    <numFmt numFmtId="177" formatCode="0.0"/>
    <numFmt numFmtId="178" formatCode="_-* #,##0.0_-;\-* #,##0.0_-;_-* &quot;-&quot;??_-;_-@_-"/>
    <numFmt numFmtId="179" formatCode="_-* #,##0_-;\-* #,##0_-;_-* &quot;-&quot;??_-;_-@_-"/>
    <numFmt numFmtId="180" formatCode="_-[$€-2]\ * #,##0.00_-;\-[$€-2]\ * #,##0.00_-;_-[$€-2]\ * &quot;-&quot;??_-"/>
    <numFmt numFmtId="181" formatCode="_(&quot;L.&quot;* #,##0.00_);_(&quot;L.&quot;* \(#,##0.00\);_(&quot;L.&quot;* &quot;-&quot;??_);_(@_)"/>
    <numFmt numFmtId="182" formatCode="#,##0_ ;\-#,##0\ "/>
    <numFmt numFmtId="183" formatCode="#,##0.0_ ;\-#,##0.0\ "/>
    <numFmt numFmtId="184" formatCode="#,##0.00_ ;\-#,##0.00\ "/>
  </numFmts>
  <fonts count="57">
    <font>
      <sz val="10"/>
      <name val="Arial"/>
      <family val="2"/>
    </font>
    <font>
      <sz val="11"/>
      <color indexed="8"/>
      <name val="Calibri"/>
      <family val="2"/>
    </font>
    <font>
      <b/>
      <sz val="11"/>
      <color indexed="8"/>
      <name val="Calibri"/>
      <family val="2"/>
    </font>
    <font>
      <b/>
      <sz val="10"/>
      <color indexed="8"/>
      <name val="Tahoma"/>
      <family val="2"/>
    </font>
    <font>
      <b/>
      <sz val="8"/>
      <color indexed="8"/>
      <name val="Tahoma"/>
      <family val="2"/>
    </font>
    <font>
      <sz val="11"/>
      <color indexed="8"/>
      <name val="Tahoma"/>
      <family val="2"/>
    </font>
    <font>
      <b/>
      <sz val="11"/>
      <color indexed="8"/>
      <name val="Tahoma"/>
      <family val="2"/>
    </font>
    <font>
      <sz val="10"/>
      <color indexed="8"/>
      <name val="Tahoma"/>
      <family val="2"/>
    </font>
    <font>
      <sz val="9"/>
      <color indexed="8"/>
      <name val="Tahoma"/>
      <family val="2"/>
    </font>
    <font>
      <b/>
      <sz val="9"/>
      <color indexed="8"/>
      <name val="Tahoma"/>
      <family val="2"/>
    </font>
    <font>
      <sz val="8"/>
      <color indexed="8"/>
      <name val="Tahoma"/>
      <family val="2"/>
    </font>
    <font>
      <b/>
      <sz val="8"/>
      <color indexed="10"/>
      <name val="Tahoma"/>
      <family val="2"/>
    </font>
    <font>
      <b/>
      <sz val="8"/>
      <color indexed="17"/>
      <name val="Tahoma"/>
      <family val="2"/>
    </font>
    <font>
      <b/>
      <sz val="8"/>
      <color indexed="57"/>
      <name val="Tahoma"/>
      <family val="2"/>
    </font>
    <font>
      <b/>
      <sz val="8"/>
      <color indexed="60"/>
      <name val="Tahoma"/>
      <family val="2"/>
    </font>
    <font>
      <b/>
      <sz val="8"/>
      <color indexed="53"/>
      <name val="Tahoma"/>
      <family val="2"/>
    </font>
    <font>
      <sz val="10"/>
      <name val="Tahoma"/>
      <family val="2"/>
    </font>
    <font>
      <b/>
      <sz val="10"/>
      <name val="Tahoma"/>
      <family val="2"/>
    </font>
    <font>
      <b/>
      <sz val="8"/>
      <name val="Tahoma"/>
      <family val="2"/>
    </font>
    <font>
      <b/>
      <sz val="11"/>
      <name val="Tahoma"/>
      <family val="2"/>
    </font>
    <font>
      <b/>
      <sz val="12"/>
      <color indexed="10"/>
      <name val="Tahoma"/>
      <family val="2"/>
    </font>
    <font>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14"/>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Tahoma"/>
      <family val="2"/>
    </font>
    <font>
      <sz val="11"/>
      <color theme="1"/>
      <name val="Tahoma"/>
      <family val="2"/>
    </font>
    <font>
      <b/>
      <sz val="8"/>
      <color rgb="FFFF0000"/>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9" tint="-0.24997000396251678"/>
        <bgColor indexed="64"/>
      </patternFill>
    </fill>
    <fill>
      <patternFill patternType="solid">
        <fgColor rgb="FFFF00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style="medium"/>
      <top style="medium"/>
      <bottom style="thin"/>
    </border>
    <border>
      <left style="medium"/>
      <right>
        <color indexed="63"/>
      </right>
      <top>
        <color indexed="63"/>
      </top>
      <bottom>
        <color indexed="63"/>
      </bottom>
    </border>
    <border>
      <left style="medium"/>
      <right style="medium"/>
      <top style="thin"/>
      <bottom style="thin"/>
    </border>
    <border>
      <left style="medium"/>
      <right>
        <color indexed="63"/>
      </right>
      <top>
        <color indexed="63"/>
      </top>
      <bottom style="medium"/>
    </border>
    <border>
      <left style="medium"/>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color indexed="63"/>
      </right>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thin"/>
      <right>
        <color indexed="63"/>
      </right>
      <top style="thin"/>
      <bottom style="thin"/>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180" fontId="0" fillId="0" borderId="0" applyFont="0" applyFill="0" applyBorder="0" applyAlignment="0" applyProtection="0"/>
    <xf numFmtId="0" fontId="4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43" fillId="29"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81" fontId="0" fillId="0" borderId="0" applyFont="0" applyFill="0" applyBorder="0" applyAlignment="0" applyProtection="0"/>
  </cellStyleXfs>
  <cellXfs count="195">
    <xf numFmtId="0" fontId="0" fillId="0" borderId="0" xfId="0" applyAlignment="1">
      <alignment/>
    </xf>
    <xf numFmtId="0" fontId="3" fillId="0" borderId="10" xfId="48" applyFont="1" applyFill="1" applyBorder="1" applyAlignment="1">
      <alignment horizontal="center" vertical="center" wrapText="1"/>
      <protection/>
    </xf>
    <xf numFmtId="0" fontId="3" fillId="0" borderId="0" xfId="48" applyFont="1" applyFill="1" applyBorder="1" applyAlignment="1">
      <alignment horizontal="center" vertical="center"/>
      <protection/>
    </xf>
    <xf numFmtId="0" fontId="5" fillId="0" borderId="0" xfId="48" applyFont="1" applyAlignment="1">
      <alignment vertical="center"/>
      <protection/>
    </xf>
    <xf numFmtId="0" fontId="6" fillId="0" borderId="0" xfId="48" applyFont="1" applyFill="1" applyBorder="1" applyAlignment="1">
      <alignment horizontal="center" vertical="center"/>
      <protection/>
    </xf>
    <xf numFmtId="0" fontId="8" fillId="0" borderId="10" xfId="48" applyFont="1" applyBorder="1" applyAlignment="1">
      <alignment horizontal="center" vertical="center"/>
      <protection/>
    </xf>
    <xf numFmtId="0" fontId="6" fillId="0" borderId="11" xfId="48" applyFont="1" applyBorder="1" applyAlignment="1">
      <alignment horizontal="center" vertical="center"/>
      <protection/>
    </xf>
    <xf numFmtId="0" fontId="5" fillId="0" borderId="0" xfId="48" applyFont="1" applyFill="1" applyAlignment="1">
      <alignment vertical="center"/>
      <protection/>
    </xf>
    <xf numFmtId="0" fontId="8" fillId="0" borderId="12" xfId="48" applyFont="1" applyBorder="1" applyAlignment="1">
      <alignment horizontal="center" vertical="center"/>
      <protection/>
    </xf>
    <xf numFmtId="0" fontId="6" fillId="0" borderId="13" xfId="48" applyFont="1" applyBorder="1" applyAlignment="1">
      <alignment horizontal="center" vertical="center"/>
      <protection/>
    </xf>
    <xf numFmtId="0" fontId="8" fillId="0" borderId="14" xfId="48" applyFont="1" applyBorder="1" applyAlignment="1">
      <alignment horizontal="center" vertical="center"/>
      <protection/>
    </xf>
    <xf numFmtId="0" fontId="6" fillId="0" borderId="15" xfId="48" applyFont="1" applyBorder="1" applyAlignment="1">
      <alignment horizontal="center" vertical="center"/>
      <protection/>
    </xf>
    <xf numFmtId="0" fontId="7" fillId="0" borderId="16" xfId="48" applyFont="1" applyBorder="1" applyAlignment="1">
      <alignment horizontal="left" vertical="center" wrapText="1"/>
      <protection/>
    </xf>
    <xf numFmtId="0" fontId="7" fillId="0" borderId="0" xfId="48" applyFont="1" applyBorder="1" applyAlignment="1">
      <alignment horizontal="left" vertical="center" wrapText="1"/>
      <protection/>
    </xf>
    <xf numFmtId="0" fontId="7" fillId="0" borderId="17" xfId="48" applyFont="1" applyBorder="1" applyAlignment="1">
      <alignment horizontal="left" vertical="center" wrapText="1"/>
      <protection/>
    </xf>
    <xf numFmtId="0" fontId="7" fillId="0" borderId="18" xfId="48" applyFont="1" applyBorder="1" applyAlignment="1">
      <alignment horizontal="left" vertical="center"/>
      <protection/>
    </xf>
    <xf numFmtId="0" fontId="7" fillId="0" borderId="19" xfId="48" applyFont="1" applyBorder="1" applyAlignment="1">
      <alignment horizontal="left" vertical="center"/>
      <protection/>
    </xf>
    <xf numFmtId="0" fontId="8" fillId="0" borderId="20" xfId="48" applyFont="1" applyBorder="1" applyAlignment="1">
      <alignment horizontal="center" vertical="center"/>
      <protection/>
    </xf>
    <xf numFmtId="0" fontId="6" fillId="2" borderId="21" xfId="48" applyFont="1" applyFill="1" applyBorder="1" applyAlignment="1">
      <alignment horizontal="center" vertical="center"/>
      <protection/>
    </xf>
    <xf numFmtId="0" fontId="6" fillId="2" borderId="19" xfId="48" applyFont="1" applyFill="1" applyBorder="1" applyAlignment="1">
      <alignment horizontal="center" vertical="center"/>
      <protection/>
    </xf>
    <xf numFmtId="0" fontId="6" fillId="2" borderId="22" xfId="48" applyFont="1" applyFill="1" applyBorder="1" applyAlignment="1">
      <alignment horizontal="center" vertical="center"/>
      <protection/>
    </xf>
    <xf numFmtId="0" fontId="5" fillId="0" borderId="16" xfId="48" applyFont="1" applyBorder="1" applyAlignment="1">
      <alignment horizontal="left" vertical="center" wrapText="1"/>
      <protection/>
    </xf>
    <xf numFmtId="0" fontId="5" fillId="0" borderId="0" xfId="48" applyFont="1" applyBorder="1" applyAlignment="1">
      <alignment horizontal="left" vertical="center" wrapText="1"/>
      <protection/>
    </xf>
    <xf numFmtId="0" fontId="5" fillId="0" borderId="17" xfId="48" applyFont="1" applyBorder="1" applyAlignment="1">
      <alignment horizontal="left" vertical="center" wrapText="1"/>
      <protection/>
    </xf>
    <xf numFmtId="0" fontId="7" fillId="0" borderId="21" xfId="48" applyFont="1" applyBorder="1" applyAlignment="1">
      <alignment horizontal="left" vertical="center" wrapText="1"/>
      <protection/>
    </xf>
    <xf numFmtId="0" fontId="3" fillId="2" borderId="12" xfId="48" applyFont="1" applyFill="1" applyBorder="1" applyAlignment="1">
      <alignment horizontal="center" vertical="center" wrapText="1"/>
      <protection/>
    </xf>
    <xf numFmtId="0" fontId="7" fillId="0" borderId="0" xfId="48" applyFont="1" applyBorder="1" applyAlignment="1">
      <alignment horizontal="left" vertical="center"/>
      <protection/>
    </xf>
    <xf numFmtId="0" fontId="8" fillId="0" borderId="0" xfId="48" applyFont="1" applyBorder="1" applyAlignment="1">
      <alignment horizontal="center" vertical="center"/>
      <protection/>
    </xf>
    <xf numFmtId="0" fontId="2" fillId="2" borderId="19" xfId="48" applyFont="1" applyFill="1" applyBorder="1" applyAlignment="1">
      <alignment horizontal="center" vertical="center"/>
      <protection/>
    </xf>
    <xf numFmtId="0" fontId="5" fillId="0" borderId="12" xfId="48" applyFont="1" applyBorder="1" applyAlignment="1">
      <alignment vertical="center"/>
      <protection/>
    </xf>
    <xf numFmtId="0" fontId="5" fillId="0" borderId="0" xfId="48" applyFont="1" applyBorder="1" applyAlignment="1">
      <alignment horizontal="left" vertical="center"/>
      <protection/>
    </xf>
    <xf numFmtId="0" fontId="9" fillId="2" borderId="23" xfId="48" applyFont="1" applyFill="1" applyBorder="1" applyAlignment="1">
      <alignment horizontal="center" vertical="center"/>
      <protection/>
    </xf>
    <xf numFmtId="0" fontId="2" fillId="2" borderId="24" xfId="48" applyFont="1" applyFill="1" applyBorder="1" applyAlignment="1">
      <alignment horizontal="center" vertical="center"/>
      <protection/>
    </xf>
    <xf numFmtId="0" fontId="8" fillId="2" borderId="25" xfId="48" applyFont="1" applyFill="1" applyBorder="1" applyAlignment="1">
      <alignment horizontal="center" vertical="center"/>
      <protection/>
    </xf>
    <xf numFmtId="0" fontId="6" fillId="2" borderId="26" xfId="48" applyFont="1" applyFill="1" applyBorder="1" applyAlignment="1">
      <alignment horizontal="center" vertical="center"/>
      <protection/>
    </xf>
    <xf numFmtId="0" fontId="8" fillId="0" borderId="27" xfId="48" applyFont="1" applyBorder="1" applyAlignment="1">
      <alignment horizontal="center" vertical="center"/>
      <protection/>
    </xf>
    <xf numFmtId="0" fontId="8" fillId="0" borderId="28" xfId="48" applyFont="1" applyBorder="1" applyAlignment="1">
      <alignment horizontal="center" vertical="center"/>
      <protection/>
    </xf>
    <xf numFmtId="0" fontId="6" fillId="0" borderId="29" xfId="48" applyFont="1" applyBorder="1" applyAlignment="1">
      <alignment horizontal="center" vertical="center"/>
      <protection/>
    </xf>
    <xf numFmtId="0" fontId="5" fillId="0" borderId="0" xfId="48" applyFont="1" applyFill="1" applyBorder="1" applyAlignment="1">
      <alignment vertical="center"/>
      <protection/>
    </xf>
    <xf numFmtId="0" fontId="3" fillId="33" borderId="12" xfId="48" applyFont="1" applyFill="1" applyBorder="1" applyAlignment="1">
      <alignment horizontal="center" vertical="center" wrapText="1"/>
      <protection/>
    </xf>
    <xf numFmtId="0" fontId="7" fillId="0" borderId="0" xfId="48" applyFont="1" applyBorder="1" applyAlignment="1">
      <alignment horizontal="center" vertical="center" wrapText="1"/>
      <protection/>
    </xf>
    <xf numFmtId="0" fontId="5" fillId="0" borderId="0" xfId="48" applyFont="1" applyBorder="1" applyAlignment="1">
      <alignment horizontal="center" vertical="center"/>
      <protection/>
    </xf>
    <xf numFmtId="0" fontId="5" fillId="0" borderId="0" xfId="48" applyFont="1" applyBorder="1" applyAlignment="1">
      <alignment vertical="center"/>
      <protection/>
    </xf>
    <xf numFmtId="0" fontId="6" fillId="2" borderId="30" xfId="48" applyFont="1" applyFill="1" applyBorder="1" applyAlignment="1">
      <alignment horizontal="center" vertical="center"/>
      <protection/>
    </xf>
    <xf numFmtId="10" fontId="5" fillId="0" borderId="0" xfId="54" applyNumberFormat="1" applyFont="1" applyFill="1" applyBorder="1" applyAlignment="1">
      <alignment vertical="center"/>
    </xf>
    <xf numFmtId="0" fontId="8" fillId="0" borderId="0" xfId="48" applyFont="1" applyAlignment="1">
      <alignment horizontal="center" vertical="center"/>
      <protection/>
    </xf>
    <xf numFmtId="0" fontId="6" fillId="0" borderId="0" xfId="48" applyFont="1" applyAlignment="1">
      <alignment horizontal="center" vertical="center"/>
      <protection/>
    </xf>
    <xf numFmtId="0" fontId="16" fillId="0" borderId="0" xfId="0" applyFont="1" applyAlignment="1">
      <alignment/>
    </xf>
    <xf numFmtId="0" fontId="16" fillId="13" borderId="31" xfId="0" applyFont="1" applyFill="1" applyBorder="1" applyAlignment="1">
      <alignment textRotation="90"/>
    </xf>
    <xf numFmtId="0" fontId="16" fillId="13" borderId="31" xfId="0" applyFont="1" applyFill="1" applyBorder="1" applyAlignment="1">
      <alignment textRotation="90" wrapText="1"/>
    </xf>
    <xf numFmtId="0" fontId="17" fillId="3" borderId="31" xfId="0" applyFont="1" applyFill="1" applyBorder="1" applyAlignment="1">
      <alignment horizontal="center" vertical="center" wrapText="1"/>
    </xf>
    <xf numFmtId="0" fontId="17" fillId="0" borderId="31" xfId="0" applyFont="1" applyBorder="1" applyAlignment="1">
      <alignment horizontal="center" vertical="center" wrapText="1"/>
    </xf>
    <xf numFmtId="0" fontId="16" fillId="13" borderId="31" xfId="0" applyFont="1" applyFill="1" applyBorder="1" applyAlignment="1">
      <alignment horizontal="center" vertical="center"/>
    </xf>
    <xf numFmtId="0" fontId="16" fillId="13" borderId="31"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6" fillId="3" borderId="31" xfId="0" applyFont="1" applyFill="1" applyBorder="1" applyAlignment="1">
      <alignment textRotation="90" wrapText="1"/>
    </xf>
    <xf numFmtId="0" fontId="16" fillId="3" borderId="31" xfId="0" applyFont="1" applyFill="1" applyBorder="1" applyAlignment="1">
      <alignment horizontal="center" vertical="center" wrapText="1"/>
    </xf>
    <xf numFmtId="0" fontId="17" fillId="0" borderId="0" xfId="0" applyFont="1" applyAlignment="1">
      <alignment vertical="center" wrapText="1"/>
    </xf>
    <xf numFmtId="0" fontId="3" fillId="2" borderId="22" xfId="48" applyFont="1" applyFill="1" applyBorder="1" applyAlignment="1">
      <alignment horizontal="center" vertical="center"/>
      <protection/>
    </xf>
    <xf numFmtId="0" fontId="3" fillId="2" borderId="22" xfId="48" applyFont="1" applyFill="1" applyBorder="1" applyAlignment="1">
      <alignment horizontal="center" vertical="center" wrapText="1"/>
      <protection/>
    </xf>
    <xf numFmtId="0" fontId="17" fillId="0" borderId="0" xfId="0" applyFont="1" applyAlignment="1">
      <alignment/>
    </xf>
    <xf numFmtId="0" fontId="54" fillId="34" borderId="16" xfId="0" applyFont="1" applyFill="1" applyBorder="1" applyAlignment="1">
      <alignment horizontal="center" vertical="center" wrapText="1"/>
    </xf>
    <xf numFmtId="0" fontId="54" fillId="0" borderId="17" xfId="0" applyFont="1" applyBorder="1" applyAlignment="1">
      <alignment horizontal="left" vertical="center" wrapText="1"/>
    </xf>
    <xf numFmtId="0" fontId="54" fillId="35" borderId="16" xfId="0" applyFont="1" applyFill="1" applyBorder="1" applyAlignment="1">
      <alignment horizontal="center" vertical="center" wrapText="1"/>
    </xf>
    <xf numFmtId="0" fontId="54" fillId="36" borderId="16" xfId="0" applyFont="1" applyFill="1" applyBorder="1" applyAlignment="1">
      <alignment horizontal="center" vertical="center" wrapText="1"/>
    </xf>
    <xf numFmtId="0" fontId="54" fillId="37" borderId="16" xfId="0" applyFont="1" applyFill="1" applyBorder="1" applyAlignment="1">
      <alignment horizontal="center" vertical="center" wrapText="1"/>
    </xf>
    <xf numFmtId="0" fontId="54" fillId="38" borderId="32" xfId="0" applyFont="1" applyFill="1" applyBorder="1" applyAlignment="1">
      <alignment horizontal="center" vertical="center" wrapText="1"/>
    </xf>
    <xf numFmtId="0" fontId="54" fillId="0" borderId="33" xfId="0" applyFont="1" applyBorder="1" applyAlignment="1">
      <alignment horizontal="left" vertical="center" wrapText="1"/>
    </xf>
    <xf numFmtId="0" fontId="16" fillId="0" borderId="31" xfId="0" applyFont="1" applyBorder="1" applyAlignment="1">
      <alignment vertical="center" wrapText="1"/>
    </xf>
    <xf numFmtId="2" fontId="16" fillId="13" borderId="31" xfId="0" applyNumberFormat="1" applyFont="1" applyFill="1" applyBorder="1" applyAlignment="1">
      <alignment vertical="center"/>
    </xf>
    <xf numFmtId="2" fontId="16" fillId="3" borderId="31" xfId="0" applyNumberFormat="1" applyFont="1" applyFill="1" applyBorder="1" applyAlignment="1">
      <alignment vertical="center"/>
    </xf>
    <xf numFmtId="0" fontId="16" fillId="0" borderId="31" xfId="0" applyFont="1" applyBorder="1" applyAlignment="1">
      <alignment horizontal="center" vertical="center"/>
    </xf>
    <xf numFmtId="184" fontId="19" fillId="2" borderId="31" xfId="44" applyNumberFormat="1" applyFont="1" applyFill="1" applyBorder="1" applyAlignment="1">
      <alignment horizontal="center" vertical="center"/>
    </xf>
    <xf numFmtId="2" fontId="16" fillId="13" borderId="31" xfId="0" applyNumberFormat="1" applyFont="1" applyFill="1" applyBorder="1" applyAlignment="1">
      <alignment horizontal="right" vertical="center"/>
    </xf>
    <xf numFmtId="0" fontId="3" fillId="0" borderId="14" xfId="48" applyFont="1" applyFill="1" applyBorder="1" applyAlignment="1">
      <alignment horizontal="center" vertical="center" wrapText="1"/>
      <protection/>
    </xf>
    <xf numFmtId="0" fontId="17" fillId="0" borderId="34" xfId="0" applyFont="1" applyBorder="1" applyAlignment="1">
      <alignment horizontal="center" vertical="center" wrapText="1"/>
    </xf>
    <xf numFmtId="0" fontId="16" fillId="13" borderId="34" xfId="0" applyFont="1" applyFill="1" applyBorder="1" applyAlignment="1">
      <alignment horizontal="center" vertical="center"/>
    </xf>
    <xf numFmtId="0" fontId="16" fillId="13" borderId="34"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6" fillId="0" borderId="35" xfId="0" applyFont="1" applyBorder="1" applyAlignment="1">
      <alignment vertical="center" wrapText="1"/>
    </xf>
    <xf numFmtId="0" fontId="16" fillId="0" borderId="35" xfId="0" applyFont="1" applyBorder="1" applyAlignment="1">
      <alignment horizontal="center" vertical="center"/>
    </xf>
    <xf numFmtId="2" fontId="16" fillId="13" borderId="35" xfId="0" applyNumberFormat="1" applyFont="1" applyFill="1" applyBorder="1" applyAlignment="1">
      <alignment vertical="center"/>
    </xf>
    <xf numFmtId="2" fontId="16" fillId="3" borderId="35" xfId="0" applyNumberFormat="1" applyFont="1" applyFill="1" applyBorder="1" applyAlignment="1">
      <alignment vertical="center"/>
    </xf>
    <xf numFmtId="184" fontId="19" fillId="2" borderId="36" xfId="44" applyNumberFormat="1" applyFont="1" applyFill="1" applyBorder="1" applyAlignment="1">
      <alignment horizontal="center" vertical="center"/>
    </xf>
    <xf numFmtId="184" fontId="19" fillId="2" borderId="37" xfId="44" applyNumberFormat="1" applyFont="1" applyFill="1" applyBorder="1" applyAlignment="1">
      <alignment horizontal="center" vertical="center"/>
    </xf>
    <xf numFmtId="0" fontId="16" fillId="0" borderId="38" xfId="0" applyFont="1" applyBorder="1" applyAlignment="1">
      <alignment vertical="center" wrapText="1"/>
    </xf>
    <xf numFmtId="0" fontId="16" fillId="0" borderId="38" xfId="0" applyFont="1" applyBorder="1" applyAlignment="1">
      <alignment horizontal="center" vertical="center"/>
    </xf>
    <xf numFmtId="2" fontId="16" fillId="13" borderId="38" xfId="0" applyNumberFormat="1" applyFont="1" applyFill="1" applyBorder="1" applyAlignment="1">
      <alignment vertical="center"/>
    </xf>
    <xf numFmtId="2" fontId="16" fillId="3" borderId="38" xfId="0" applyNumberFormat="1" applyFont="1" applyFill="1" applyBorder="1" applyAlignment="1">
      <alignment vertical="center"/>
    </xf>
    <xf numFmtId="184" fontId="19" fillId="2" borderId="39" xfId="44" applyNumberFormat="1" applyFont="1" applyFill="1" applyBorder="1" applyAlignment="1">
      <alignment horizontal="center" vertical="center"/>
    </xf>
    <xf numFmtId="0" fontId="16" fillId="0" borderId="34" xfId="0" applyFont="1" applyBorder="1" applyAlignment="1">
      <alignment vertical="center" wrapText="1"/>
    </xf>
    <xf numFmtId="0" fontId="16" fillId="0" borderId="34" xfId="0" applyFont="1" applyBorder="1" applyAlignment="1">
      <alignment horizontal="center" vertical="center"/>
    </xf>
    <xf numFmtId="2" fontId="16" fillId="13" borderId="34" xfId="0" applyNumberFormat="1" applyFont="1" applyFill="1" applyBorder="1" applyAlignment="1">
      <alignment vertical="center"/>
    </xf>
    <xf numFmtId="2" fontId="16" fillId="3" borderId="34" xfId="0" applyNumberFormat="1" applyFont="1" applyFill="1" applyBorder="1" applyAlignment="1">
      <alignment vertical="center"/>
    </xf>
    <xf numFmtId="184" fontId="19" fillId="2" borderId="34" xfId="44" applyNumberFormat="1" applyFont="1" applyFill="1" applyBorder="1" applyAlignment="1">
      <alignment horizontal="center" vertical="center"/>
    </xf>
    <xf numFmtId="0" fontId="16" fillId="0" borderId="31" xfId="0" applyFont="1" applyFill="1" applyBorder="1" applyAlignment="1">
      <alignment vertical="center" wrapText="1"/>
    </xf>
    <xf numFmtId="0" fontId="16" fillId="0" borderId="31" xfId="0" applyFont="1" applyBorder="1" applyAlignment="1">
      <alignment/>
    </xf>
    <xf numFmtId="0" fontId="16" fillId="0" borderId="0" xfId="0" applyFont="1" applyBorder="1" applyAlignment="1">
      <alignment/>
    </xf>
    <xf numFmtId="2" fontId="16" fillId="13" borderId="0" xfId="0" applyNumberFormat="1" applyFont="1" applyFill="1" applyBorder="1" applyAlignment="1">
      <alignment vertical="center"/>
    </xf>
    <xf numFmtId="2" fontId="16" fillId="3" borderId="0" xfId="0" applyNumberFormat="1" applyFont="1" applyFill="1" applyBorder="1" applyAlignment="1">
      <alignment vertical="center"/>
    </xf>
    <xf numFmtId="184" fontId="19" fillId="2" borderId="0" xfId="44" applyNumberFormat="1" applyFont="1" applyFill="1" applyBorder="1" applyAlignment="1">
      <alignment horizontal="center" vertical="center"/>
    </xf>
    <xf numFmtId="0" fontId="17" fillId="0" borderId="40" xfId="0" applyFont="1" applyBorder="1" applyAlignment="1">
      <alignment horizontal="left" vertical="center" wrapText="1"/>
    </xf>
    <xf numFmtId="0" fontId="17" fillId="0" borderId="40" xfId="0" applyFont="1" applyBorder="1" applyAlignment="1">
      <alignment horizontal="center" vertical="center" wrapText="1"/>
    </xf>
    <xf numFmtId="0" fontId="17" fillId="2" borderId="31" xfId="0" applyFont="1" applyFill="1" applyBorder="1" applyAlignment="1">
      <alignment vertical="center" textRotation="90" wrapText="1"/>
    </xf>
    <xf numFmtId="0" fontId="17" fillId="3" borderId="31"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7" fillId="13" borderId="31" xfId="0" applyFont="1" applyFill="1" applyBorder="1" applyAlignment="1">
      <alignment horizontal="center" vertical="center" wrapText="1"/>
    </xf>
    <xf numFmtId="0" fontId="18" fillId="13" borderId="34" xfId="0" applyFont="1" applyFill="1" applyBorder="1" applyAlignment="1">
      <alignment horizontal="center" vertical="center" wrapText="1"/>
    </xf>
    <xf numFmtId="0" fontId="18" fillId="13" borderId="41" xfId="0" applyFont="1" applyFill="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22" xfId="0" applyFont="1" applyBorder="1" applyAlignment="1">
      <alignment horizontal="center" vertical="center" wrapText="1"/>
    </xf>
    <xf numFmtId="0" fontId="55" fillId="0" borderId="45" xfId="0" applyFont="1" applyBorder="1" applyAlignment="1">
      <alignment horizontal="center"/>
    </xf>
    <xf numFmtId="0" fontId="55" fillId="0" borderId="33" xfId="0" applyFont="1" applyBorder="1" applyAlignment="1">
      <alignment horizontal="center"/>
    </xf>
    <xf numFmtId="0" fontId="17" fillId="0" borderId="4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0" xfId="0" applyFont="1" applyAlignment="1">
      <alignment horizontal="center" vertical="center" wrapText="1"/>
    </xf>
    <xf numFmtId="0" fontId="17" fillId="0" borderId="25" xfId="0" applyFont="1" applyBorder="1" applyAlignment="1">
      <alignment horizontal="center" vertical="center" wrapText="1"/>
    </xf>
    <xf numFmtId="0" fontId="10" fillId="0" borderId="12" xfId="48" applyFont="1" applyBorder="1" applyAlignment="1">
      <alignment horizontal="left" vertical="center" wrapText="1"/>
      <protection/>
    </xf>
    <xf numFmtId="0" fontId="10" fillId="0" borderId="0" xfId="48" applyFont="1" applyBorder="1" applyAlignment="1">
      <alignment horizontal="left" vertical="center" wrapText="1"/>
      <protection/>
    </xf>
    <xf numFmtId="0" fontId="10" fillId="0" borderId="21" xfId="48" applyFont="1" applyBorder="1" applyAlignment="1">
      <alignment horizontal="left" vertical="center" wrapText="1"/>
      <protection/>
    </xf>
    <xf numFmtId="0" fontId="10" fillId="0" borderId="14" xfId="48" applyFont="1" applyBorder="1" applyAlignment="1">
      <alignment horizontal="left" vertical="center" wrapText="1"/>
      <protection/>
    </xf>
    <xf numFmtId="0" fontId="10" fillId="0" borderId="47" xfId="48" applyFont="1" applyBorder="1" applyAlignment="1">
      <alignment horizontal="left" vertical="center" wrapText="1"/>
      <protection/>
    </xf>
    <xf numFmtId="0" fontId="10" fillId="0" borderId="48" xfId="48" applyFont="1" applyBorder="1" applyAlignment="1">
      <alignment horizontal="left" vertical="center" wrapText="1"/>
      <protection/>
    </xf>
    <xf numFmtId="0" fontId="6" fillId="2" borderId="23" xfId="48" applyFont="1" applyFill="1" applyBorder="1" applyAlignment="1">
      <alignment horizontal="left" vertical="center"/>
      <protection/>
    </xf>
    <xf numFmtId="0" fontId="6" fillId="2" borderId="49" xfId="48" applyFont="1" applyFill="1" applyBorder="1" applyAlignment="1">
      <alignment horizontal="left" vertical="center"/>
      <protection/>
    </xf>
    <xf numFmtId="1" fontId="20" fillId="2" borderId="49" xfId="54" applyNumberFormat="1" applyFont="1" applyFill="1" applyBorder="1" applyAlignment="1">
      <alignment horizontal="center" vertical="center"/>
    </xf>
    <xf numFmtId="1" fontId="20" fillId="2" borderId="30" xfId="54" applyNumberFormat="1" applyFont="1" applyFill="1" applyBorder="1" applyAlignment="1">
      <alignment horizontal="center" vertical="center"/>
    </xf>
    <xf numFmtId="0" fontId="56" fillId="0" borderId="23" xfId="48" applyFont="1" applyBorder="1" applyAlignment="1">
      <alignment horizontal="left" vertical="center" wrapText="1"/>
      <protection/>
    </xf>
    <xf numFmtId="0" fontId="56" fillId="0" borderId="49" xfId="48" applyFont="1" applyBorder="1" applyAlignment="1">
      <alignment horizontal="left" vertical="center" wrapText="1"/>
      <protection/>
    </xf>
    <xf numFmtId="0" fontId="56" fillId="0" borderId="30" xfId="48" applyFont="1" applyBorder="1" applyAlignment="1">
      <alignment horizontal="left" vertical="center" wrapText="1"/>
      <protection/>
    </xf>
    <xf numFmtId="0" fontId="3" fillId="0" borderId="31" xfId="48" applyFont="1" applyBorder="1" applyAlignment="1">
      <alignment horizontal="left" vertical="center"/>
      <protection/>
    </xf>
    <xf numFmtId="0" fontId="7" fillId="0" borderId="31" xfId="48" applyFont="1" applyBorder="1" applyAlignment="1">
      <alignment horizontal="left" vertical="center"/>
      <protection/>
    </xf>
    <xf numFmtId="0" fontId="7" fillId="0" borderId="45" xfId="48" applyFont="1" applyBorder="1" applyAlignment="1">
      <alignment horizontal="left" vertical="center"/>
      <protection/>
    </xf>
    <xf numFmtId="0" fontId="3" fillId="0" borderId="38" xfId="48" applyFont="1" applyBorder="1" applyAlignment="1">
      <alignment horizontal="left" vertical="center"/>
      <protection/>
    </xf>
    <xf numFmtId="0" fontId="7" fillId="0" borderId="38" xfId="48" applyFont="1" applyBorder="1" applyAlignment="1">
      <alignment horizontal="left" vertical="center"/>
      <protection/>
    </xf>
    <xf numFmtId="0" fontId="7" fillId="0" borderId="50" xfId="48" applyFont="1" applyBorder="1" applyAlignment="1">
      <alignment horizontal="left" vertical="center"/>
      <protection/>
    </xf>
    <xf numFmtId="0" fontId="3" fillId="2" borderId="44" xfId="48" applyFont="1" applyFill="1" applyBorder="1" applyAlignment="1">
      <alignment horizontal="center" vertical="center" wrapText="1"/>
      <protection/>
    </xf>
    <xf numFmtId="0" fontId="3" fillId="2" borderId="22" xfId="48" applyFont="1" applyFill="1" applyBorder="1" applyAlignment="1">
      <alignment horizontal="center" vertical="center" wrapText="1"/>
      <protection/>
    </xf>
    <xf numFmtId="0" fontId="3" fillId="2" borderId="46" xfId="48" applyFont="1" applyFill="1" applyBorder="1" applyAlignment="1">
      <alignment horizontal="center" vertical="center" wrapText="1"/>
      <protection/>
    </xf>
    <xf numFmtId="0" fontId="3" fillId="0" borderId="51" xfId="48" applyFont="1" applyBorder="1" applyAlignment="1">
      <alignment horizontal="left" vertical="center" wrapText="1"/>
      <protection/>
    </xf>
    <xf numFmtId="0" fontId="3" fillId="0" borderId="52" xfId="48" applyFont="1" applyBorder="1" applyAlignment="1">
      <alignment horizontal="left" vertical="center" wrapText="1"/>
      <protection/>
    </xf>
    <xf numFmtId="0" fontId="3" fillId="0" borderId="53" xfId="48" applyFont="1" applyBorder="1" applyAlignment="1">
      <alignment horizontal="left" vertical="center" wrapText="1"/>
      <protection/>
    </xf>
    <xf numFmtId="0" fontId="3" fillId="0" borderId="16" xfId="48" applyFont="1" applyBorder="1" applyAlignment="1">
      <alignment horizontal="left" vertical="center" wrapText="1"/>
      <protection/>
    </xf>
    <xf numFmtId="0" fontId="3" fillId="0" borderId="0" xfId="48" applyFont="1" applyBorder="1" applyAlignment="1">
      <alignment horizontal="left" vertical="center" wrapText="1"/>
      <protection/>
    </xf>
    <xf numFmtId="0" fontId="3" fillId="0" borderId="17" xfId="48" applyFont="1" applyBorder="1" applyAlignment="1">
      <alignment horizontal="left" vertical="center" wrapText="1"/>
      <protection/>
    </xf>
    <xf numFmtId="0" fontId="3" fillId="0" borderId="54" xfId="48" applyFont="1" applyBorder="1" applyAlignment="1">
      <alignment horizontal="left" vertical="center" wrapText="1"/>
      <protection/>
    </xf>
    <xf numFmtId="0" fontId="3" fillId="0" borderId="47" xfId="48" applyFont="1" applyBorder="1" applyAlignment="1">
      <alignment horizontal="left" vertical="center" wrapText="1"/>
      <protection/>
    </xf>
    <xf numFmtId="0" fontId="3" fillId="0" borderId="55" xfId="48" applyFont="1" applyBorder="1" applyAlignment="1">
      <alignment horizontal="left" vertical="center" wrapText="1"/>
      <protection/>
    </xf>
    <xf numFmtId="0" fontId="7" fillId="0" borderId="35" xfId="48" applyFont="1" applyBorder="1" applyAlignment="1">
      <alignment horizontal="left" vertical="center"/>
      <protection/>
    </xf>
    <xf numFmtId="0" fontId="7" fillId="0" borderId="56" xfId="48" applyFont="1" applyBorder="1" applyAlignment="1">
      <alignment horizontal="left" vertical="center"/>
      <protection/>
    </xf>
    <xf numFmtId="0" fontId="7" fillId="0" borderId="45" xfId="48" applyFont="1" applyBorder="1" applyAlignment="1">
      <alignment horizontal="left" vertical="center" wrapText="1"/>
      <protection/>
    </xf>
    <xf numFmtId="0" fontId="7" fillId="0" borderId="57" xfId="48" applyFont="1" applyBorder="1" applyAlignment="1">
      <alignment horizontal="left" vertical="center" wrapText="1"/>
      <protection/>
    </xf>
    <xf numFmtId="0" fontId="3" fillId="0" borderId="35" xfId="48" applyFont="1" applyBorder="1" applyAlignment="1">
      <alignment horizontal="left" vertical="center"/>
      <protection/>
    </xf>
    <xf numFmtId="0" fontId="3" fillId="0" borderId="56" xfId="48" applyFont="1" applyBorder="1" applyAlignment="1">
      <alignment horizontal="left" vertical="center"/>
      <protection/>
    </xf>
    <xf numFmtId="0" fontId="3" fillId="0" borderId="50" xfId="48" applyFont="1" applyBorder="1" applyAlignment="1">
      <alignment horizontal="left" vertical="center"/>
      <protection/>
    </xf>
    <xf numFmtId="0" fontId="3" fillId="2" borderId="10" xfId="48" applyFont="1" applyFill="1" applyBorder="1" applyAlignment="1">
      <alignment horizontal="center" vertical="center"/>
      <protection/>
    </xf>
    <xf numFmtId="0" fontId="3" fillId="2" borderId="52" xfId="48" applyFont="1" applyFill="1" applyBorder="1" applyAlignment="1">
      <alignment horizontal="center" vertical="center"/>
      <protection/>
    </xf>
    <xf numFmtId="0" fontId="3" fillId="2" borderId="58" xfId="48" applyFont="1" applyFill="1" applyBorder="1" applyAlignment="1">
      <alignment horizontal="center" vertical="center"/>
      <protection/>
    </xf>
    <xf numFmtId="0" fontId="7" fillId="0" borderId="52" xfId="48" applyFont="1" applyBorder="1" applyAlignment="1">
      <alignment horizontal="left" vertical="center" wrapText="1"/>
      <protection/>
    </xf>
    <xf numFmtId="0" fontId="7" fillId="0" borderId="53" xfId="48" applyFont="1" applyBorder="1" applyAlignment="1">
      <alignment horizontal="left" vertical="center" wrapText="1"/>
      <protection/>
    </xf>
    <xf numFmtId="0" fontId="7" fillId="0" borderId="16" xfId="48" applyFont="1" applyBorder="1" applyAlignment="1">
      <alignment horizontal="left" vertical="center" wrapText="1"/>
      <protection/>
    </xf>
    <xf numFmtId="0" fontId="7" fillId="0" borderId="0" xfId="48" applyFont="1" applyBorder="1" applyAlignment="1">
      <alignment horizontal="left" vertical="center" wrapText="1"/>
      <protection/>
    </xf>
    <xf numFmtId="0" fontId="7" fillId="0" borderId="17" xfId="48" applyFont="1" applyBorder="1" applyAlignment="1">
      <alignment horizontal="left" vertical="center" wrapText="1"/>
      <protection/>
    </xf>
    <xf numFmtId="0" fontId="7" fillId="0" borderId="54" xfId="48" applyFont="1" applyBorder="1" applyAlignment="1">
      <alignment horizontal="left" vertical="center" wrapText="1"/>
      <protection/>
    </xf>
    <xf numFmtId="0" fontId="7" fillId="0" borderId="47" xfId="48" applyFont="1" applyBorder="1" applyAlignment="1">
      <alignment horizontal="left" vertical="center" wrapText="1"/>
      <protection/>
    </xf>
    <xf numFmtId="0" fontId="7" fillId="0" borderId="55" xfId="48" applyFont="1" applyBorder="1" applyAlignment="1">
      <alignment horizontal="left" vertical="center" wrapText="1"/>
      <protection/>
    </xf>
    <xf numFmtId="0" fontId="7" fillId="0" borderId="36" xfId="48" applyFont="1" applyBorder="1" applyAlignment="1">
      <alignment horizontal="left" vertical="center"/>
      <protection/>
    </xf>
    <xf numFmtId="0" fontId="7" fillId="0" borderId="37" xfId="48" applyFont="1" applyBorder="1" applyAlignment="1">
      <alignment horizontal="left" vertical="center"/>
      <protection/>
    </xf>
    <xf numFmtId="0" fontId="7" fillId="0" borderId="39" xfId="48" applyFont="1" applyBorder="1" applyAlignment="1">
      <alignment horizontal="left" vertical="center"/>
      <protection/>
    </xf>
    <xf numFmtId="0" fontId="7" fillId="0" borderId="59" xfId="48" applyFont="1" applyBorder="1" applyAlignment="1">
      <alignment horizontal="left" vertical="center" wrapText="1"/>
      <protection/>
    </xf>
    <xf numFmtId="0" fontId="7" fillId="0" borderId="50" xfId="48" applyFont="1" applyBorder="1" applyAlignment="1">
      <alignment horizontal="left" vertical="center" wrapText="1"/>
      <protection/>
    </xf>
    <xf numFmtId="0" fontId="7" fillId="0" borderId="60" xfId="48" applyFont="1" applyBorder="1" applyAlignment="1">
      <alignment horizontal="left" vertical="center" wrapText="1"/>
      <protection/>
    </xf>
    <xf numFmtId="0" fontId="7" fillId="0" borderId="61" xfId="48" applyFont="1" applyBorder="1" applyAlignment="1">
      <alignment horizontal="left" vertical="center" wrapText="1"/>
      <protection/>
    </xf>
    <xf numFmtId="0" fontId="3" fillId="0" borderId="36" xfId="48" applyFont="1" applyBorder="1" applyAlignment="1">
      <alignment horizontal="left" vertical="center"/>
      <protection/>
    </xf>
    <xf numFmtId="0" fontId="3" fillId="0" borderId="39" xfId="48" applyFont="1" applyBorder="1" applyAlignment="1">
      <alignment horizontal="left" vertical="center"/>
      <protection/>
    </xf>
    <xf numFmtId="0" fontId="3" fillId="2" borderId="44" xfId="48" applyFont="1" applyFill="1" applyBorder="1" applyAlignment="1">
      <alignment horizontal="center" vertical="center"/>
      <protection/>
    </xf>
    <xf numFmtId="0" fontId="3" fillId="2" borderId="46" xfId="48" applyFont="1" applyFill="1" applyBorder="1" applyAlignment="1">
      <alignment horizontal="center" vertical="center"/>
      <protection/>
    </xf>
    <xf numFmtId="0" fontId="3" fillId="0" borderId="52" xfId="48" applyFont="1" applyFill="1" applyBorder="1" applyAlignment="1">
      <alignment horizontal="left" vertical="center"/>
      <protection/>
    </xf>
    <xf numFmtId="0" fontId="3" fillId="0" borderId="53" xfId="48" applyFont="1" applyFill="1" applyBorder="1" applyAlignment="1">
      <alignment horizontal="left" vertical="center"/>
      <protection/>
    </xf>
    <xf numFmtId="0" fontId="4" fillId="2" borderId="51" xfId="48" applyFont="1" applyFill="1" applyBorder="1" applyAlignment="1">
      <alignment horizontal="center" vertical="center" wrapText="1"/>
      <protection/>
    </xf>
    <xf numFmtId="0" fontId="4" fillId="2" borderId="58" xfId="48" applyFont="1" applyFill="1" applyBorder="1" applyAlignment="1">
      <alignment horizontal="center" vertical="center" wrapText="1"/>
      <protection/>
    </xf>
    <xf numFmtId="0" fontId="4" fillId="2" borderId="16" xfId="48" applyFont="1" applyFill="1" applyBorder="1" applyAlignment="1">
      <alignment horizontal="center" vertical="center" wrapText="1"/>
      <protection/>
    </xf>
    <xf numFmtId="0" fontId="4" fillId="2" borderId="21" xfId="48" applyFont="1" applyFill="1" applyBorder="1" applyAlignment="1">
      <alignment horizontal="center" vertical="center" wrapText="1"/>
      <protection/>
    </xf>
    <xf numFmtId="0" fontId="3" fillId="0" borderId="47" xfId="48" applyFont="1" applyFill="1" applyBorder="1" applyAlignment="1">
      <alignment horizontal="left" vertical="center"/>
      <protection/>
    </xf>
    <xf numFmtId="0" fontId="3" fillId="0" borderId="55" xfId="48" applyFont="1" applyFill="1" applyBorder="1" applyAlignment="1">
      <alignment horizontal="left" vertical="center"/>
      <protection/>
    </xf>
    <xf numFmtId="0" fontId="3" fillId="2" borderId="22" xfId="48" applyFont="1" applyFill="1" applyBorder="1" applyAlignment="1">
      <alignment horizontal="center" vertical="center"/>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Percentuale 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 name="Währung"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2"/>
  <sheetViews>
    <sheetView tabSelected="1" workbookViewId="0" topLeftCell="A1">
      <selection activeCell="A1" sqref="A1:B1"/>
    </sheetView>
  </sheetViews>
  <sheetFormatPr defaultColWidth="11.00390625" defaultRowHeight="12.75"/>
  <cols>
    <col min="1" max="2" width="47.28125" style="57" customWidth="1"/>
    <col min="3" max="8" width="7.8515625" style="47" customWidth="1"/>
    <col min="9" max="9" width="11.28125" style="47" bestFit="1" customWidth="1"/>
    <col min="10" max="10" width="9.28125" style="47" customWidth="1"/>
    <col min="11" max="11" width="9.8515625" style="47" customWidth="1"/>
    <col min="12" max="12" width="9.28125" style="47" customWidth="1"/>
    <col min="13" max="13" width="8.7109375" style="47" customWidth="1"/>
    <col min="14" max="14" width="11.00390625" style="47" customWidth="1"/>
    <col min="15" max="15" width="11.00390625" style="60" customWidth="1"/>
    <col min="16" max="16384" width="11.00390625" style="47" customWidth="1"/>
  </cols>
  <sheetData>
    <row r="1" spans="1:15" ht="25.5" customHeight="1">
      <c r="A1" s="103" t="s">
        <v>132</v>
      </c>
      <c r="B1" s="103"/>
      <c r="C1" s="104" t="s">
        <v>111</v>
      </c>
      <c r="D1" s="104"/>
      <c r="E1" s="104"/>
      <c r="F1" s="104"/>
      <c r="G1" s="104"/>
      <c r="H1" s="104"/>
      <c r="I1" s="104"/>
      <c r="J1" s="104"/>
      <c r="K1" s="104"/>
      <c r="L1" s="104"/>
      <c r="M1" s="104"/>
      <c r="N1" s="104"/>
      <c r="O1" s="104"/>
    </row>
    <row r="2" spans="1:15" ht="41.25" customHeight="1">
      <c r="A2" s="112"/>
      <c r="B2" s="113"/>
      <c r="C2" s="109" t="s">
        <v>0</v>
      </c>
      <c r="D2" s="109"/>
      <c r="E2" s="109"/>
      <c r="F2" s="109"/>
      <c r="G2" s="109"/>
      <c r="H2" s="109"/>
      <c r="I2" s="110" t="s">
        <v>82</v>
      </c>
      <c r="J2" s="106" t="s">
        <v>7</v>
      </c>
      <c r="K2" s="106"/>
      <c r="L2" s="106"/>
      <c r="M2" s="106"/>
      <c r="N2" s="107" t="s">
        <v>83</v>
      </c>
      <c r="O2" s="105" t="s">
        <v>25</v>
      </c>
    </row>
    <row r="3" spans="1:15" ht="119.25" customHeight="1">
      <c r="A3" s="114"/>
      <c r="B3" s="115"/>
      <c r="C3" s="48" t="s">
        <v>1</v>
      </c>
      <c r="D3" s="48" t="s">
        <v>2</v>
      </c>
      <c r="E3" s="49" t="s">
        <v>3</v>
      </c>
      <c r="F3" s="49" t="s">
        <v>4</v>
      </c>
      <c r="G3" s="49" t="s">
        <v>6</v>
      </c>
      <c r="H3" s="49" t="s">
        <v>5</v>
      </c>
      <c r="I3" s="111"/>
      <c r="J3" s="55" t="s">
        <v>8</v>
      </c>
      <c r="K3" s="55" t="s">
        <v>9</v>
      </c>
      <c r="L3" s="55" t="s">
        <v>10</v>
      </c>
      <c r="M3" s="55" t="s">
        <v>11</v>
      </c>
      <c r="N3" s="108"/>
      <c r="O3" s="105"/>
    </row>
    <row r="4" spans="1:15" ht="40.5" customHeight="1">
      <c r="A4" s="51" t="s">
        <v>80</v>
      </c>
      <c r="B4" s="51" t="s">
        <v>81</v>
      </c>
      <c r="C4" s="52" t="s">
        <v>12</v>
      </c>
      <c r="D4" s="52" t="s">
        <v>13</v>
      </c>
      <c r="E4" s="53" t="s">
        <v>14</v>
      </c>
      <c r="F4" s="53" t="s">
        <v>15</v>
      </c>
      <c r="G4" s="53" t="s">
        <v>16</v>
      </c>
      <c r="H4" s="53" t="s">
        <v>17</v>
      </c>
      <c r="I4" s="53" t="s">
        <v>18</v>
      </c>
      <c r="J4" s="56" t="s">
        <v>19</v>
      </c>
      <c r="K4" s="56" t="s">
        <v>20</v>
      </c>
      <c r="L4" s="56" t="s">
        <v>21</v>
      </c>
      <c r="M4" s="56" t="s">
        <v>22</v>
      </c>
      <c r="N4" s="50" t="s">
        <v>23</v>
      </c>
      <c r="O4" s="54" t="s">
        <v>24</v>
      </c>
    </row>
    <row r="5" spans="1:15" ht="39.75" customHeight="1">
      <c r="A5" s="116" t="s">
        <v>84</v>
      </c>
      <c r="B5" s="68" t="s">
        <v>101</v>
      </c>
      <c r="C5" s="71">
        <v>5</v>
      </c>
      <c r="D5" s="71">
        <v>3</v>
      </c>
      <c r="E5" s="71">
        <v>3</v>
      </c>
      <c r="F5" s="71">
        <v>4</v>
      </c>
      <c r="G5" s="71">
        <v>1</v>
      </c>
      <c r="H5" s="71">
        <v>1</v>
      </c>
      <c r="I5" s="73">
        <f>(C5+D5+E5+F5+G5+H5)/6</f>
        <v>2.8333333333333335</v>
      </c>
      <c r="J5" s="71">
        <v>4</v>
      </c>
      <c r="K5" s="71">
        <v>1</v>
      </c>
      <c r="L5" s="71">
        <v>1</v>
      </c>
      <c r="M5" s="71">
        <v>4</v>
      </c>
      <c r="N5" s="70">
        <f>(J5+K5+L5+M5)/4</f>
        <v>2.5</v>
      </c>
      <c r="O5" s="72">
        <f>I5*N5</f>
        <v>7.083333333333334</v>
      </c>
    </row>
    <row r="6" spans="1:15" ht="39.75" customHeight="1">
      <c r="A6" s="117"/>
      <c r="B6" s="97" t="s">
        <v>110</v>
      </c>
      <c r="C6" s="71">
        <v>3</v>
      </c>
      <c r="D6" s="71">
        <v>4</v>
      </c>
      <c r="E6" s="71">
        <v>4</v>
      </c>
      <c r="F6" s="71">
        <v>4</v>
      </c>
      <c r="G6" s="71">
        <v>4</v>
      </c>
      <c r="H6" s="71">
        <v>1</v>
      </c>
      <c r="I6" s="73">
        <f>(C6+D6+E6+F6+G6+H6)/6</f>
        <v>3.3333333333333335</v>
      </c>
      <c r="J6" s="71">
        <v>3</v>
      </c>
      <c r="K6" s="71">
        <v>1</v>
      </c>
      <c r="L6" s="71">
        <v>1</v>
      </c>
      <c r="M6" s="71">
        <v>3</v>
      </c>
      <c r="N6" s="70">
        <f>(J6+K6+L6+M6)/4</f>
        <v>2</v>
      </c>
      <c r="O6" s="72">
        <f>I6*N6</f>
        <v>6.666666666666667</v>
      </c>
    </row>
    <row r="7" spans="1:15" ht="39.75" customHeight="1">
      <c r="A7" s="117"/>
      <c r="B7" s="97" t="s">
        <v>102</v>
      </c>
      <c r="C7" s="71">
        <v>4</v>
      </c>
      <c r="D7" s="71">
        <v>3</v>
      </c>
      <c r="E7" s="71">
        <v>3</v>
      </c>
      <c r="F7" s="71">
        <v>4</v>
      </c>
      <c r="G7" s="71">
        <v>3</v>
      </c>
      <c r="H7" s="71">
        <v>1</v>
      </c>
      <c r="I7" s="73">
        <f>(C7+D7+E7+F7+G7+H7)/6</f>
        <v>3</v>
      </c>
      <c r="J7" s="71">
        <v>3</v>
      </c>
      <c r="K7" s="71">
        <v>1</v>
      </c>
      <c r="L7" s="71">
        <v>1</v>
      </c>
      <c r="M7" s="71">
        <v>3</v>
      </c>
      <c r="N7" s="70">
        <f>(J7+K7+L7+M7)/4</f>
        <v>2</v>
      </c>
      <c r="O7" s="72">
        <f>I7*N7</f>
        <v>6</v>
      </c>
    </row>
    <row r="8" spans="1:15" ht="39.75" customHeight="1">
      <c r="A8" s="116" t="s">
        <v>85</v>
      </c>
      <c r="B8" s="68" t="s">
        <v>112</v>
      </c>
      <c r="C8" s="71">
        <v>5</v>
      </c>
      <c r="D8" s="71">
        <v>5</v>
      </c>
      <c r="E8" s="71">
        <v>4</v>
      </c>
      <c r="F8" s="71">
        <v>4</v>
      </c>
      <c r="G8" s="71">
        <v>4</v>
      </c>
      <c r="H8" s="71">
        <v>1</v>
      </c>
      <c r="I8" s="69">
        <f>(C8+D8+E8+F8+G8+H8)/6</f>
        <v>3.8333333333333335</v>
      </c>
      <c r="J8" s="71">
        <v>3</v>
      </c>
      <c r="K8" s="71">
        <v>1</v>
      </c>
      <c r="L8" s="71">
        <v>1</v>
      </c>
      <c r="M8" s="71">
        <v>3</v>
      </c>
      <c r="N8" s="70">
        <f>(J8+K8+L8+M8)/4</f>
        <v>2</v>
      </c>
      <c r="O8" s="72">
        <f>I8*N8</f>
        <v>7.666666666666667</v>
      </c>
    </row>
    <row r="9" spans="1:15" ht="39.75" customHeight="1">
      <c r="A9" s="117"/>
      <c r="B9" s="68" t="s">
        <v>113</v>
      </c>
      <c r="C9" s="71">
        <v>3</v>
      </c>
      <c r="D9" s="71">
        <v>5</v>
      </c>
      <c r="E9" s="71">
        <v>4</v>
      </c>
      <c r="F9" s="71">
        <v>4</v>
      </c>
      <c r="G9" s="71">
        <v>3</v>
      </c>
      <c r="H9" s="71">
        <v>1</v>
      </c>
      <c r="I9" s="69">
        <f aca="true" t="shared" si="0" ref="I9:I17">(C9+D9+E9+F9+G9+H9)/6</f>
        <v>3.3333333333333335</v>
      </c>
      <c r="J9" s="71">
        <v>3</v>
      </c>
      <c r="K9" s="71">
        <v>1</v>
      </c>
      <c r="L9" s="71">
        <v>1</v>
      </c>
      <c r="M9" s="71">
        <v>3</v>
      </c>
      <c r="N9" s="70">
        <f aca="true" t="shared" si="1" ref="N9:N17">(J9+K9+L9+M9)/4</f>
        <v>2</v>
      </c>
      <c r="O9" s="72">
        <f aca="true" t="shared" si="2" ref="O9:O17">I9*N9</f>
        <v>6.666666666666667</v>
      </c>
    </row>
    <row r="10" spans="1:15" ht="39.75" customHeight="1">
      <c r="A10" s="117"/>
      <c r="B10" s="68" t="s">
        <v>103</v>
      </c>
      <c r="C10" s="71">
        <v>5</v>
      </c>
      <c r="D10" s="71">
        <v>5</v>
      </c>
      <c r="E10" s="71">
        <v>4</v>
      </c>
      <c r="F10" s="71">
        <v>4</v>
      </c>
      <c r="G10" s="71">
        <v>4</v>
      </c>
      <c r="H10" s="71">
        <v>1</v>
      </c>
      <c r="I10" s="69">
        <f t="shared" si="0"/>
        <v>3.8333333333333335</v>
      </c>
      <c r="J10" s="71">
        <v>3</v>
      </c>
      <c r="K10" s="71">
        <v>1</v>
      </c>
      <c r="L10" s="71">
        <v>1</v>
      </c>
      <c r="M10" s="71">
        <v>3</v>
      </c>
      <c r="N10" s="70">
        <f t="shared" si="1"/>
        <v>2</v>
      </c>
      <c r="O10" s="72">
        <f t="shared" si="2"/>
        <v>7.666666666666667</v>
      </c>
    </row>
    <row r="11" spans="1:15" ht="39.75" customHeight="1">
      <c r="A11" s="117"/>
      <c r="B11" s="68" t="s">
        <v>114</v>
      </c>
      <c r="C11" s="71">
        <v>5</v>
      </c>
      <c r="D11" s="71">
        <v>5</v>
      </c>
      <c r="E11" s="71">
        <v>4</v>
      </c>
      <c r="F11" s="71">
        <v>4</v>
      </c>
      <c r="G11" s="71">
        <v>4</v>
      </c>
      <c r="H11" s="71">
        <v>1</v>
      </c>
      <c r="I11" s="69">
        <f t="shared" si="0"/>
        <v>3.8333333333333335</v>
      </c>
      <c r="J11" s="71">
        <v>3</v>
      </c>
      <c r="K11" s="71">
        <v>1</v>
      </c>
      <c r="L11" s="71">
        <v>1</v>
      </c>
      <c r="M11" s="71">
        <v>3</v>
      </c>
      <c r="N11" s="70">
        <f t="shared" si="1"/>
        <v>2</v>
      </c>
      <c r="O11" s="72">
        <f t="shared" si="2"/>
        <v>7.666666666666667</v>
      </c>
    </row>
    <row r="12" spans="1:15" ht="88.5" customHeight="1">
      <c r="A12" s="117" t="s">
        <v>115</v>
      </c>
      <c r="B12" s="68" t="s">
        <v>116</v>
      </c>
      <c r="C12" s="71">
        <v>3</v>
      </c>
      <c r="D12" s="71">
        <v>4</v>
      </c>
      <c r="E12" s="71">
        <v>3</v>
      </c>
      <c r="F12" s="71">
        <v>3</v>
      </c>
      <c r="G12" s="71">
        <v>2</v>
      </c>
      <c r="H12" s="71">
        <v>1</v>
      </c>
      <c r="I12" s="69">
        <f t="shared" si="0"/>
        <v>2.6666666666666665</v>
      </c>
      <c r="J12" s="71">
        <v>2</v>
      </c>
      <c r="K12" s="71">
        <v>1</v>
      </c>
      <c r="L12" s="71">
        <v>1</v>
      </c>
      <c r="M12" s="71">
        <v>2</v>
      </c>
      <c r="N12" s="70">
        <f t="shared" si="1"/>
        <v>1.5</v>
      </c>
      <c r="O12" s="72">
        <f t="shared" si="2"/>
        <v>4</v>
      </c>
    </row>
    <row r="13" spans="1:15" ht="79.5" customHeight="1">
      <c r="A13" s="117"/>
      <c r="B13" s="68" t="s">
        <v>117</v>
      </c>
      <c r="C13" s="71">
        <v>3</v>
      </c>
      <c r="D13" s="71">
        <v>4</v>
      </c>
      <c r="E13" s="71">
        <v>3</v>
      </c>
      <c r="F13" s="71">
        <v>3</v>
      </c>
      <c r="G13" s="71">
        <v>2</v>
      </c>
      <c r="H13" s="71">
        <v>1</v>
      </c>
      <c r="I13" s="69">
        <f t="shared" si="0"/>
        <v>2.6666666666666665</v>
      </c>
      <c r="J13" s="71">
        <v>2</v>
      </c>
      <c r="K13" s="71">
        <v>1</v>
      </c>
      <c r="L13" s="71">
        <v>1</v>
      </c>
      <c r="M13" s="71">
        <v>2</v>
      </c>
      <c r="N13" s="70">
        <f t="shared" si="1"/>
        <v>1.5</v>
      </c>
      <c r="O13" s="72">
        <f t="shared" si="2"/>
        <v>4</v>
      </c>
    </row>
    <row r="14" spans="1:15" ht="51.75" customHeight="1">
      <c r="A14" s="117"/>
      <c r="B14" s="68" t="s">
        <v>118</v>
      </c>
      <c r="C14" s="71">
        <v>2</v>
      </c>
      <c r="D14" s="71">
        <v>3</v>
      </c>
      <c r="E14" s="71">
        <v>3</v>
      </c>
      <c r="F14" s="71">
        <v>3</v>
      </c>
      <c r="G14" s="71">
        <v>2</v>
      </c>
      <c r="H14" s="71">
        <v>1</v>
      </c>
      <c r="I14" s="69">
        <f t="shared" si="0"/>
        <v>2.3333333333333335</v>
      </c>
      <c r="J14" s="71">
        <v>2</v>
      </c>
      <c r="K14" s="71">
        <v>1</v>
      </c>
      <c r="L14" s="71">
        <v>1</v>
      </c>
      <c r="M14" s="71">
        <v>2</v>
      </c>
      <c r="N14" s="70">
        <f t="shared" si="1"/>
        <v>1.5</v>
      </c>
      <c r="O14" s="72">
        <f t="shared" si="2"/>
        <v>3.5</v>
      </c>
    </row>
    <row r="15" spans="1:15" ht="69" customHeight="1">
      <c r="A15" s="117"/>
      <c r="B15" s="68" t="s">
        <v>119</v>
      </c>
      <c r="C15" s="71">
        <v>3</v>
      </c>
      <c r="D15" s="71">
        <v>3</v>
      </c>
      <c r="E15" s="71">
        <v>3</v>
      </c>
      <c r="F15" s="71">
        <v>3</v>
      </c>
      <c r="G15" s="71">
        <v>3</v>
      </c>
      <c r="H15" s="71">
        <v>1</v>
      </c>
      <c r="I15" s="69">
        <f t="shared" si="0"/>
        <v>2.6666666666666665</v>
      </c>
      <c r="J15" s="71">
        <v>3</v>
      </c>
      <c r="K15" s="71">
        <v>1</v>
      </c>
      <c r="L15" s="71">
        <v>1</v>
      </c>
      <c r="M15" s="71">
        <v>3</v>
      </c>
      <c r="N15" s="70">
        <f t="shared" si="1"/>
        <v>2</v>
      </c>
      <c r="O15" s="72">
        <f t="shared" si="2"/>
        <v>5.333333333333333</v>
      </c>
    </row>
    <row r="16" spans="1:15" ht="60" customHeight="1">
      <c r="A16" s="123" t="s">
        <v>120</v>
      </c>
      <c r="B16" s="68" t="s">
        <v>121</v>
      </c>
      <c r="C16" s="71">
        <v>4</v>
      </c>
      <c r="D16" s="71">
        <v>4</v>
      </c>
      <c r="E16" s="71">
        <v>4</v>
      </c>
      <c r="F16" s="71">
        <v>4</v>
      </c>
      <c r="G16" s="71">
        <v>2</v>
      </c>
      <c r="H16" s="71">
        <v>1</v>
      </c>
      <c r="I16" s="69">
        <f t="shared" si="0"/>
        <v>3.1666666666666665</v>
      </c>
      <c r="J16" s="71">
        <v>2</v>
      </c>
      <c r="K16" s="71">
        <v>1</v>
      </c>
      <c r="L16" s="71">
        <v>1</v>
      </c>
      <c r="M16" s="71">
        <v>3</v>
      </c>
      <c r="N16" s="70">
        <f t="shared" si="1"/>
        <v>1.75</v>
      </c>
      <c r="O16" s="72">
        <f t="shared" si="2"/>
        <v>5.541666666666666</v>
      </c>
    </row>
    <row r="17" spans="1:15" ht="57" customHeight="1">
      <c r="A17" s="123"/>
      <c r="B17" s="68" t="s">
        <v>122</v>
      </c>
      <c r="C17" s="71">
        <v>4</v>
      </c>
      <c r="D17" s="71">
        <v>4</v>
      </c>
      <c r="E17" s="71">
        <v>4</v>
      </c>
      <c r="F17" s="71">
        <v>4</v>
      </c>
      <c r="G17" s="71">
        <v>2</v>
      </c>
      <c r="H17" s="71">
        <v>1</v>
      </c>
      <c r="I17" s="69">
        <f t="shared" si="0"/>
        <v>3.1666666666666665</v>
      </c>
      <c r="J17" s="71">
        <v>2</v>
      </c>
      <c r="K17" s="71">
        <v>1</v>
      </c>
      <c r="L17" s="71">
        <v>1</v>
      </c>
      <c r="M17" s="71">
        <v>3</v>
      </c>
      <c r="N17" s="70">
        <f t="shared" si="1"/>
        <v>1.75</v>
      </c>
      <c r="O17" s="72">
        <f t="shared" si="2"/>
        <v>5.541666666666666</v>
      </c>
    </row>
    <row r="18" spans="1:15" ht="61.5" customHeight="1">
      <c r="A18" s="116" t="s">
        <v>99</v>
      </c>
      <c r="B18" s="68" t="s">
        <v>123</v>
      </c>
      <c r="C18" s="71">
        <v>4</v>
      </c>
      <c r="D18" s="71">
        <v>4</v>
      </c>
      <c r="E18" s="71">
        <v>3</v>
      </c>
      <c r="F18" s="71">
        <v>4</v>
      </c>
      <c r="G18" s="71">
        <v>3</v>
      </c>
      <c r="H18" s="71">
        <v>1</v>
      </c>
      <c r="I18" s="69">
        <f aca="true" t="shared" si="3" ref="I18:I24">(C18+D18+E18+F18+G18+H18)/6</f>
        <v>3.1666666666666665</v>
      </c>
      <c r="J18" s="71">
        <v>3</v>
      </c>
      <c r="K18" s="71">
        <v>1</v>
      </c>
      <c r="L18" s="71">
        <v>1</v>
      </c>
      <c r="M18" s="71">
        <v>3</v>
      </c>
      <c r="N18" s="70">
        <f aca="true" t="shared" si="4" ref="N18:N24">(J18+K18+L18+M18)/4</f>
        <v>2</v>
      </c>
      <c r="O18" s="72">
        <f aca="true" t="shared" si="5" ref="O18:O24">I18*N18</f>
        <v>6.333333333333333</v>
      </c>
    </row>
    <row r="19" spans="1:15" ht="39.75" customHeight="1">
      <c r="A19" s="117"/>
      <c r="B19" s="68" t="s">
        <v>104</v>
      </c>
      <c r="C19" s="71">
        <v>3</v>
      </c>
      <c r="D19" s="71">
        <v>4</v>
      </c>
      <c r="E19" s="71">
        <v>4</v>
      </c>
      <c r="F19" s="71">
        <v>3</v>
      </c>
      <c r="G19" s="71">
        <v>3</v>
      </c>
      <c r="H19" s="71">
        <v>1</v>
      </c>
      <c r="I19" s="69">
        <f t="shared" si="3"/>
        <v>3</v>
      </c>
      <c r="J19" s="71">
        <v>3</v>
      </c>
      <c r="K19" s="71">
        <v>1</v>
      </c>
      <c r="L19" s="71">
        <v>1</v>
      </c>
      <c r="M19" s="71">
        <v>3</v>
      </c>
      <c r="N19" s="70">
        <f t="shared" si="4"/>
        <v>2</v>
      </c>
      <c r="O19" s="72">
        <f t="shared" si="5"/>
        <v>6</v>
      </c>
    </row>
    <row r="20" spans="1:15" ht="39.75" customHeight="1">
      <c r="A20" s="117"/>
      <c r="B20" s="68" t="s">
        <v>105</v>
      </c>
      <c r="C20" s="71">
        <v>4</v>
      </c>
      <c r="D20" s="71">
        <v>3</v>
      </c>
      <c r="E20" s="71">
        <v>3</v>
      </c>
      <c r="F20" s="71">
        <v>3</v>
      </c>
      <c r="G20" s="71">
        <v>3</v>
      </c>
      <c r="H20" s="71">
        <v>1</v>
      </c>
      <c r="I20" s="69">
        <f t="shared" si="3"/>
        <v>2.8333333333333335</v>
      </c>
      <c r="J20" s="71">
        <v>3</v>
      </c>
      <c r="K20" s="71">
        <v>1</v>
      </c>
      <c r="L20" s="71">
        <v>1</v>
      </c>
      <c r="M20" s="71">
        <v>3</v>
      </c>
      <c r="N20" s="70">
        <f t="shared" si="4"/>
        <v>2</v>
      </c>
      <c r="O20" s="72">
        <f t="shared" si="5"/>
        <v>5.666666666666667</v>
      </c>
    </row>
    <row r="21" spans="1:15" ht="39.75" customHeight="1" thickBot="1">
      <c r="A21" s="117"/>
      <c r="B21" s="92" t="s">
        <v>106</v>
      </c>
      <c r="C21" s="93">
        <v>4</v>
      </c>
      <c r="D21" s="93">
        <v>3</v>
      </c>
      <c r="E21" s="93">
        <v>3</v>
      </c>
      <c r="F21" s="93">
        <v>3</v>
      </c>
      <c r="G21" s="93">
        <v>3</v>
      </c>
      <c r="H21" s="93">
        <v>1</v>
      </c>
      <c r="I21" s="94">
        <f t="shared" si="3"/>
        <v>2.8333333333333335</v>
      </c>
      <c r="J21" s="93">
        <v>3</v>
      </c>
      <c r="K21" s="93">
        <v>1</v>
      </c>
      <c r="L21" s="93">
        <v>1</v>
      </c>
      <c r="M21" s="93">
        <v>3</v>
      </c>
      <c r="N21" s="95">
        <f t="shared" si="4"/>
        <v>2</v>
      </c>
      <c r="O21" s="96">
        <f t="shared" si="5"/>
        <v>5.666666666666667</v>
      </c>
    </row>
    <row r="22" spans="1:15" ht="39.75" customHeight="1">
      <c r="A22" s="118" t="s">
        <v>100</v>
      </c>
      <c r="B22" s="81" t="s">
        <v>107</v>
      </c>
      <c r="C22" s="82">
        <v>2</v>
      </c>
      <c r="D22" s="82">
        <v>4</v>
      </c>
      <c r="E22" s="82">
        <v>3</v>
      </c>
      <c r="F22" s="82">
        <v>5</v>
      </c>
      <c r="G22" s="82">
        <v>2</v>
      </c>
      <c r="H22" s="82">
        <v>1</v>
      </c>
      <c r="I22" s="83">
        <f t="shared" si="3"/>
        <v>2.8333333333333335</v>
      </c>
      <c r="J22" s="82">
        <v>3</v>
      </c>
      <c r="K22" s="82">
        <v>1</v>
      </c>
      <c r="L22" s="82">
        <v>1</v>
      </c>
      <c r="M22" s="82">
        <v>3</v>
      </c>
      <c r="N22" s="84">
        <f t="shared" si="4"/>
        <v>2</v>
      </c>
      <c r="O22" s="85">
        <f t="shared" si="5"/>
        <v>5.666666666666667</v>
      </c>
    </row>
    <row r="23" spans="1:15" ht="39.75" customHeight="1">
      <c r="A23" s="119"/>
      <c r="B23" s="68" t="s">
        <v>108</v>
      </c>
      <c r="C23" s="71">
        <v>4</v>
      </c>
      <c r="D23" s="71">
        <v>4</v>
      </c>
      <c r="E23" s="71">
        <v>3</v>
      </c>
      <c r="F23" s="71">
        <v>5</v>
      </c>
      <c r="G23" s="71">
        <v>2</v>
      </c>
      <c r="H23" s="71">
        <v>1</v>
      </c>
      <c r="I23" s="69">
        <f t="shared" si="3"/>
        <v>3.1666666666666665</v>
      </c>
      <c r="J23" s="71">
        <v>3</v>
      </c>
      <c r="K23" s="71">
        <v>1</v>
      </c>
      <c r="L23" s="71">
        <v>1</v>
      </c>
      <c r="M23" s="71">
        <v>3</v>
      </c>
      <c r="N23" s="70">
        <f t="shared" si="4"/>
        <v>2</v>
      </c>
      <c r="O23" s="86">
        <f t="shared" si="5"/>
        <v>6.333333333333333</v>
      </c>
    </row>
    <row r="24" spans="1:15" ht="39.75" customHeight="1" thickBot="1">
      <c r="A24" s="122"/>
      <c r="B24" s="87" t="s">
        <v>109</v>
      </c>
      <c r="C24" s="88">
        <v>5</v>
      </c>
      <c r="D24" s="88">
        <v>5</v>
      </c>
      <c r="E24" s="88">
        <v>3</v>
      </c>
      <c r="F24" s="88">
        <v>4</v>
      </c>
      <c r="G24" s="88">
        <v>2</v>
      </c>
      <c r="H24" s="88">
        <v>1</v>
      </c>
      <c r="I24" s="89">
        <f t="shared" si="3"/>
        <v>3.3333333333333335</v>
      </c>
      <c r="J24" s="88">
        <v>3</v>
      </c>
      <c r="K24" s="88">
        <v>1</v>
      </c>
      <c r="L24" s="88">
        <v>1</v>
      </c>
      <c r="M24" s="88">
        <v>3</v>
      </c>
      <c r="N24" s="90">
        <f t="shared" si="4"/>
        <v>2</v>
      </c>
      <c r="O24" s="91">
        <f t="shared" si="5"/>
        <v>6.666666666666667</v>
      </c>
    </row>
    <row r="25" spans="1:15" ht="25.5" customHeight="1">
      <c r="A25" s="103" t="s">
        <v>132</v>
      </c>
      <c r="B25" s="103"/>
      <c r="C25" s="104" t="s">
        <v>111</v>
      </c>
      <c r="D25" s="104"/>
      <c r="E25" s="104"/>
      <c r="F25" s="104"/>
      <c r="G25" s="104"/>
      <c r="H25" s="104"/>
      <c r="I25" s="104"/>
      <c r="J25" s="104"/>
      <c r="K25" s="104"/>
      <c r="L25" s="104"/>
      <c r="M25" s="104"/>
      <c r="N25" s="104"/>
      <c r="O25" s="104"/>
    </row>
    <row r="26" spans="1:15" ht="41.25" customHeight="1">
      <c r="A26" s="112"/>
      <c r="B26" s="113"/>
      <c r="C26" s="109" t="s">
        <v>0</v>
      </c>
      <c r="D26" s="109"/>
      <c r="E26" s="109"/>
      <c r="F26" s="109"/>
      <c r="G26" s="109"/>
      <c r="H26" s="109"/>
      <c r="I26" s="110" t="s">
        <v>82</v>
      </c>
      <c r="J26" s="106" t="s">
        <v>7</v>
      </c>
      <c r="K26" s="106"/>
      <c r="L26" s="106"/>
      <c r="M26" s="106"/>
      <c r="N26" s="107" t="s">
        <v>83</v>
      </c>
      <c r="O26" s="105" t="s">
        <v>25</v>
      </c>
    </row>
    <row r="27" spans="1:15" ht="119.25" customHeight="1">
      <c r="A27" s="114"/>
      <c r="B27" s="115"/>
      <c r="C27" s="48" t="s">
        <v>1</v>
      </c>
      <c r="D27" s="48" t="s">
        <v>2</v>
      </c>
      <c r="E27" s="49" t="s">
        <v>3</v>
      </c>
      <c r="F27" s="49" t="s">
        <v>4</v>
      </c>
      <c r="G27" s="49" t="s">
        <v>6</v>
      </c>
      <c r="H27" s="49" t="s">
        <v>5</v>
      </c>
      <c r="I27" s="111"/>
      <c r="J27" s="55" t="s">
        <v>8</v>
      </c>
      <c r="K27" s="55" t="s">
        <v>9</v>
      </c>
      <c r="L27" s="55" t="s">
        <v>10</v>
      </c>
      <c r="M27" s="55" t="s">
        <v>11</v>
      </c>
      <c r="N27" s="108"/>
      <c r="O27" s="105"/>
    </row>
    <row r="28" spans="1:15" ht="40.5" customHeight="1" thickBot="1">
      <c r="A28" s="75"/>
      <c r="B28" s="75" t="s">
        <v>81</v>
      </c>
      <c r="C28" s="76" t="s">
        <v>12</v>
      </c>
      <c r="D28" s="76" t="s">
        <v>13</v>
      </c>
      <c r="E28" s="77" t="s">
        <v>14</v>
      </c>
      <c r="F28" s="77" t="s">
        <v>15</v>
      </c>
      <c r="G28" s="77" t="s">
        <v>16</v>
      </c>
      <c r="H28" s="77" t="s">
        <v>17</v>
      </c>
      <c r="I28" s="77" t="s">
        <v>18</v>
      </c>
      <c r="J28" s="78" t="s">
        <v>19</v>
      </c>
      <c r="K28" s="78" t="s">
        <v>20</v>
      </c>
      <c r="L28" s="78" t="s">
        <v>21</v>
      </c>
      <c r="M28" s="78" t="s">
        <v>22</v>
      </c>
      <c r="N28" s="79" t="s">
        <v>23</v>
      </c>
      <c r="O28" s="80" t="s">
        <v>24</v>
      </c>
    </row>
    <row r="29" spans="1:15" ht="60.75" customHeight="1">
      <c r="A29" s="118" t="s">
        <v>124</v>
      </c>
      <c r="B29" s="81" t="s">
        <v>125</v>
      </c>
      <c r="C29" s="82">
        <v>4</v>
      </c>
      <c r="D29" s="82">
        <v>5</v>
      </c>
      <c r="E29" s="82">
        <v>3</v>
      </c>
      <c r="F29" s="82">
        <v>5</v>
      </c>
      <c r="G29" s="82">
        <v>1</v>
      </c>
      <c r="H29" s="82">
        <v>1</v>
      </c>
      <c r="I29" s="83">
        <f aca="true" t="shared" si="6" ref="I29:I34">(C29+D29+E29+F29+G29+H29)/6</f>
        <v>3.1666666666666665</v>
      </c>
      <c r="J29" s="82">
        <v>3</v>
      </c>
      <c r="K29" s="82">
        <v>1</v>
      </c>
      <c r="L29" s="82">
        <v>1</v>
      </c>
      <c r="M29" s="82">
        <v>3</v>
      </c>
      <c r="N29" s="84">
        <f aca="true" t="shared" si="7" ref="N29:N34">(J29+K29+L29+M29)/4</f>
        <v>2</v>
      </c>
      <c r="O29" s="85">
        <f aca="true" t="shared" si="8" ref="O29:O34">I29*N29</f>
        <v>6.333333333333333</v>
      </c>
    </row>
    <row r="30" spans="1:15" ht="48.75" customHeight="1">
      <c r="A30" s="119"/>
      <c r="B30" s="68" t="s">
        <v>126</v>
      </c>
      <c r="C30" s="71">
        <v>4</v>
      </c>
      <c r="D30" s="71">
        <v>5</v>
      </c>
      <c r="E30" s="71">
        <v>3</v>
      </c>
      <c r="F30" s="71">
        <v>5</v>
      </c>
      <c r="G30" s="71">
        <v>1</v>
      </c>
      <c r="H30" s="71">
        <v>1</v>
      </c>
      <c r="I30" s="69">
        <f t="shared" si="6"/>
        <v>3.1666666666666665</v>
      </c>
      <c r="J30" s="71">
        <v>3</v>
      </c>
      <c r="K30" s="71">
        <v>1</v>
      </c>
      <c r="L30" s="71">
        <v>1</v>
      </c>
      <c r="M30" s="71">
        <v>3</v>
      </c>
      <c r="N30" s="70">
        <f t="shared" si="7"/>
        <v>2</v>
      </c>
      <c r="O30" s="86">
        <f t="shared" si="8"/>
        <v>6.333333333333333</v>
      </c>
    </row>
    <row r="31" spans="1:15" ht="24" customHeight="1">
      <c r="A31" s="124" t="s">
        <v>127</v>
      </c>
      <c r="B31" s="68" t="s">
        <v>128</v>
      </c>
      <c r="C31" s="98">
        <v>4</v>
      </c>
      <c r="D31" s="98">
        <v>4</v>
      </c>
      <c r="E31" s="98">
        <v>5</v>
      </c>
      <c r="F31" s="98">
        <v>5</v>
      </c>
      <c r="G31" s="98">
        <v>1</v>
      </c>
      <c r="H31" s="98">
        <v>1</v>
      </c>
      <c r="I31" s="69">
        <f t="shared" si="6"/>
        <v>3.3333333333333335</v>
      </c>
      <c r="J31" s="98">
        <v>3</v>
      </c>
      <c r="K31" s="98">
        <v>1</v>
      </c>
      <c r="L31" s="98">
        <v>1</v>
      </c>
      <c r="M31" s="98">
        <v>3</v>
      </c>
      <c r="N31" s="70">
        <f t="shared" si="7"/>
        <v>2</v>
      </c>
      <c r="O31" s="86">
        <f t="shared" si="8"/>
        <v>6.666666666666667</v>
      </c>
    </row>
    <row r="32" spans="1:15" ht="33" customHeight="1">
      <c r="A32" s="124"/>
      <c r="B32" s="68" t="s">
        <v>129</v>
      </c>
      <c r="C32" s="98">
        <v>5</v>
      </c>
      <c r="D32" s="98">
        <v>4</v>
      </c>
      <c r="E32" s="98">
        <v>2</v>
      </c>
      <c r="F32" s="98">
        <v>5</v>
      </c>
      <c r="G32" s="98">
        <v>1</v>
      </c>
      <c r="H32" s="98">
        <v>1</v>
      </c>
      <c r="I32" s="69">
        <f t="shared" si="6"/>
        <v>3</v>
      </c>
      <c r="J32" s="98">
        <v>3</v>
      </c>
      <c r="K32" s="98">
        <v>1</v>
      </c>
      <c r="L32" s="98">
        <v>1</v>
      </c>
      <c r="M32" s="98">
        <v>4</v>
      </c>
      <c r="N32" s="70">
        <f t="shared" si="7"/>
        <v>2.25</v>
      </c>
      <c r="O32" s="86">
        <f t="shared" si="8"/>
        <v>6.75</v>
      </c>
    </row>
    <row r="33" spans="1:15" ht="39.75" customHeight="1">
      <c r="A33" s="124"/>
      <c r="B33" s="68" t="s">
        <v>130</v>
      </c>
      <c r="C33" s="98">
        <v>2</v>
      </c>
      <c r="D33" s="98">
        <v>3</v>
      </c>
      <c r="E33" s="98">
        <v>1</v>
      </c>
      <c r="F33" s="98">
        <v>4</v>
      </c>
      <c r="G33" s="98">
        <v>1</v>
      </c>
      <c r="H33" s="98">
        <v>1</v>
      </c>
      <c r="I33" s="69">
        <f t="shared" si="6"/>
        <v>2</v>
      </c>
      <c r="J33" s="98">
        <v>2</v>
      </c>
      <c r="K33" s="98">
        <v>1</v>
      </c>
      <c r="L33" s="98">
        <v>1</v>
      </c>
      <c r="M33" s="98">
        <v>2</v>
      </c>
      <c r="N33" s="70">
        <f t="shared" si="7"/>
        <v>1.5</v>
      </c>
      <c r="O33" s="86">
        <f t="shared" si="8"/>
        <v>3</v>
      </c>
    </row>
    <row r="34" spans="1:15" ht="25.5">
      <c r="A34" s="104"/>
      <c r="B34" s="68" t="s">
        <v>131</v>
      </c>
      <c r="C34" s="98">
        <v>5</v>
      </c>
      <c r="D34" s="98">
        <v>4</v>
      </c>
      <c r="E34" s="98">
        <v>3</v>
      </c>
      <c r="F34" s="98">
        <v>3</v>
      </c>
      <c r="G34" s="98">
        <v>2</v>
      </c>
      <c r="H34" s="98">
        <v>1</v>
      </c>
      <c r="I34" s="69">
        <f t="shared" si="6"/>
        <v>3</v>
      </c>
      <c r="J34" s="98">
        <v>3</v>
      </c>
      <c r="K34" s="98">
        <v>1</v>
      </c>
      <c r="L34" s="98">
        <v>1</v>
      </c>
      <c r="M34" s="98">
        <v>3</v>
      </c>
      <c r="N34" s="70">
        <f t="shared" si="7"/>
        <v>2</v>
      </c>
      <c r="O34" s="86">
        <f t="shared" si="8"/>
        <v>6</v>
      </c>
    </row>
    <row r="35" spans="1:15" ht="14.25">
      <c r="A35" s="125"/>
      <c r="B35" s="113"/>
      <c r="C35" s="99"/>
      <c r="D35" s="99"/>
      <c r="E35" s="99"/>
      <c r="F35" s="99"/>
      <c r="G35" s="99"/>
      <c r="H35" s="99"/>
      <c r="I35" s="100"/>
      <c r="J35" s="99"/>
      <c r="K35" s="99"/>
      <c r="L35" s="99"/>
      <c r="M35" s="99"/>
      <c r="N35" s="101"/>
      <c r="O35" s="102"/>
    </row>
    <row r="36" spans="1:15" ht="14.25">
      <c r="A36" s="104"/>
      <c r="B36" s="115"/>
      <c r="C36" s="99"/>
      <c r="D36" s="99"/>
      <c r="E36" s="99"/>
      <c r="F36" s="99"/>
      <c r="G36" s="99"/>
      <c r="H36" s="99"/>
      <c r="I36" s="100"/>
      <c r="J36" s="99"/>
      <c r="K36" s="99"/>
      <c r="L36" s="99"/>
      <c r="M36" s="99"/>
      <c r="N36" s="101"/>
      <c r="O36" s="102"/>
    </row>
    <row r="37" spans="1:2" ht="14.25">
      <c r="A37" s="120" t="s">
        <v>88</v>
      </c>
      <c r="B37" s="121"/>
    </row>
    <row r="38" spans="1:2" ht="12.75">
      <c r="A38" s="61" t="s">
        <v>89</v>
      </c>
      <c r="B38" s="62" t="s">
        <v>90</v>
      </c>
    </row>
    <row r="39" spans="1:2" ht="14.25" customHeight="1">
      <c r="A39" s="63" t="s">
        <v>91</v>
      </c>
      <c r="B39" s="62" t="s">
        <v>92</v>
      </c>
    </row>
    <row r="40" spans="1:2" ht="12.75">
      <c r="A40" s="64" t="s">
        <v>93</v>
      </c>
      <c r="B40" s="62" t="s">
        <v>94</v>
      </c>
    </row>
    <row r="41" spans="1:2" ht="12.75">
      <c r="A41" s="65" t="s">
        <v>95</v>
      </c>
      <c r="B41" s="62" t="s">
        <v>96</v>
      </c>
    </row>
    <row r="42" spans="1:2" ht="12.75">
      <c r="A42" s="66" t="s">
        <v>97</v>
      </c>
      <c r="B42" s="67" t="s">
        <v>98</v>
      </c>
    </row>
  </sheetData>
  <sheetProtection/>
  <mergeCells count="26">
    <mergeCell ref="A29:A30"/>
    <mergeCell ref="A37:B37"/>
    <mergeCell ref="A8:A11"/>
    <mergeCell ref="A18:A21"/>
    <mergeCell ref="A22:A24"/>
    <mergeCell ref="A25:B25"/>
    <mergeCell ref="A12:A15"/>
    <mergeCell ref="A16:A17"/>
    <mergeCell ref="A31:A34"/>
    <mergeCell ref="A35:B36"/>
    <mergeCell ref="C25:O25"/>
    <mergeCell ref="A26:B27"/>
    <mergeCell ref="A2:B3"/>
    <mergeCell ref="A5:A7"/>
    <mergeCell ref="I2:I3"/>
    <mergeCell ref="C2:H2"/>
    <mergeCell ref="A1:B1"/>
    <mergeCell ref="C1:O1"/>
    <mergeCell ref="O26:O27"/>
    <mergeCell ref="O2:O3"/>
    <mergeCell ref="J2:M2"/>
    <mergeCell ref="N2:N3"/>
    <mergeCell ref="C26:H26"/>
    <mergeCell ref="I26:I27"/>
    <mergeCell ref="J26:M26"/>
    <mergeCell ref="N26:N27"/>
  </mergeCells>
  <printOptions/>
  <pageMargins left="0.7086614173228347" right="0.7086614173228347" top="0.7480314960629921" bottom="0.7480314960629921" header="0.31496062992125984" footer="0.31496062992125984"/>
  <pageSetup fitToHeight="3" horizontalDpi="600" verticalDpi="600" orientation="portrait" paperSize="9" scale="50"/>
  <headerFooter alignWithMargins="0">
    <oddHeader>&amp;CTABELLA VALUTAZIONE DEL RISCHIO</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58"/>
  <sheetViews>
    <sheetView zoomScale="90" zoomScaleNormal="90" workbookViewId="0" topLeftCell="A1">
      <selection activeCell="N56" sqref="N56:R56"/>
    </sheetView>
  </sheetViews>
  <sheetFormatPr defaultColWidth="11.00390625" defaultRowHeight="24.75" customHeight="1"/>
  <cols>
    <col min="1" max="2" width="31.140625" style="3" customWidth="1"/>
    <col min="3" max="7" width="11.00390625" style="3" customWidth="1"/>
    <col min="8" max="8" width="13.28125" style="3" customWidth="1"/>
    <col min="9" max="15" width="11.00390625" style="3" customWidth="1"/>
    <col min="16" max="16" width="18.8515625" style="3" customWidth="1"/>
    <col min="17" max="17" width="11.00390625" style="45" customWidth="1"/>
    <col min="18" max="18" width="10.8515625" style="46" customWidth="1"/>
    <col min="19" max="19" width="11.00390625" style="7" customWidth="1"/>
    <col min="20" max="16384" width="11.00390625" style="3" customWidth="1"/>
  </cols>
  <sheetData>
    <row r="1" spans="1:19" ht="24.75" customHeight="1">
      <c r="A1" s="1" t="s">
        <v>26</v>
      </c>
      <c r="B1" s="186"/>
      <c r="C1" s="186"/>
      <c r="D1" s="186"/>
      <c r="E1" s="186"/>
      <c r="F1" s="186"/>
      <c r="G1" s="186"/>
      <c r="H1" s="186"/>
      <c r="I1" s="186"/>
      <c r="J1" s="186"/>
      <c r="K1" s="186"/>
      <c r="L1" s="186"/>
      <c r="M1" s="186"/>
      <c r="N1" s="186"/>
      <c r="O1" s="186"/>
      <c r="P1" s="187"/>
      <c r="Q1" s="188" t="s">
        <v>86</v>
      </c>
      <c r="R1" s="189"/>
      <c r="S1" s="2"/>
    </row>
    <row r="2" spans="1:19" ht="24.75" customHeight="1" thickBot="1">
      <c r="A2" s="74" t="s">
        <v>27</v>
      </c>
      <c r="B2" s="192"/>
      <c r="C2" s="192"/>
      <c r="D2" s="192"/>
      <c r="E2" s="192"/>
      <c r="F2" s="192"/>
      <c r="G2" s="192"/>
      <c r="H2" s="192"/>
      <c r="I2" s="192"/>
      <c r="J2" s="192"/>
      <c r="K2" s="192"/>
      <c r="L2" s="192"/>
      <c r="M2" s="192"/>
      <c r="N2" s="192"/>
      <c r="O2" s="192"/>
      <c r="P2" s="193"/>
      <c r="Q2" s="190"/>
      <c r="R2" s="191"/>
      <c r="S2" s="2"/>
    </row>
    <row r="3" spans="1:19" ht="24.75" customHeight="1" thickBot="1">
      <c r="A3" s="164" t="s">
        <v>0</v>
      </c>
      <c r="B3" s="165"/>
      <c r="C3" s="165"/>
      <c r="D3" s="165"/>
      <c r="E3" s="165"/>
      <c r="F3" s="165"/>
      <c r="G3" s="165"/>
      <c r="H3" s="165"/>
      <c r="I3" s="165"/>
      <c r="J3" s="165"/>
      <c r="K3" s="165"/>
      <c r="L3" s="165"/>
      <c r="M3" s="165"/>
      <c r="N3" s="165"/>
      <c r="O3" s="165"/>
      <c r="P3" s="165"/>
      <c r="Q3" s="190"/>
      <c r="R3" s="191"/>
      <c r="S3" s="4"/>
    </row>
    <row r="4" spans="1:18" ht="24.75" customHeight="1">
      <c r="A4" s="184" t="s">
        <v>1</v>
      </c>
      <c r="B4" s="148" t="s">
        <v>28</v>
      </c>
      <c r="C4" s="149"/>
      <c r="D4" s="149"/>
      <c r="E4" s="149"/>
      <c r="F4" s="149"/>
      <c r="G4" s="149"/>
      <c r="H4" s="150"/>
      <c r="I4" s="161" t="s">
        <v>29</v>
      </c>
      <c r="J4" s="157"/>
      <c r="K4" s="157"/>
      <c r="L4" s="157"/>
      <c r="M4" s="157"/>
      <c r="N4" s="157"/>
      <c r="O4" s="157"/>
      <c r="P4" s="175"/>
      <c r="Q4" s="5">
        <v>1</v>
      </c>
      <c r="R4" s="6"/>
    </row>
    <row r="5" spans="1:18" ht="24.75" customHeight="1">
      <c r="A5" s="194"/>
      <c r="B5" s="151"/>
      <c r="C5" s="152"/>
      <c r="D5" s="152"/>
      <c r="E5" s="152"/>
      <c r="F5" s="152"/>
      <c r="G5" s="152"/>
      <c r="H5" s="153"/>
      <c r="I5" s="140" t="s">
        <v>30</v>
      </c>
      <c r="J5" s="140"/>
      <c r="K5" s="140"/>
      <c r="L5" s="140"/>
      <c r="M5" s="140"/>
      <c r="N5" s="140"/>
      <c r="O5" s="140"/>
      <c r="P5" s="176"/>
      <c r="Q5" s="8">
        <v>2</v>
      </c>
      <c r="R5" s="9"/>
    </row>
    <row r="6" spans="1:18" ht="24.75" customHeight="1">
      <c r="A6" s="194"/>
      <c r="B6" s="151"/>
      <c r="C6" s="152"/>
      <c r="D6" s="152"/>
      <c r="E6" s="152"/>
      <c r="F6" s="152"/>
      <c r="G6" s="152"/>
      <c r="H6" s="153"/>
      <c r="I6" s="140" t="s">
        <v>31</v>
      </c>
      <c r="J6" s="140"/>
      <c r="K6" s="140"/>
      <c r="L6" s="140"/>
      <c r="M6" s="140"/>
      <c r="N6" s="140"/>
      <c r="O6" s="140"/>
      <c r="P6" s="176"/>
      <c r="Q6" s="8">
        <v>3</v>
      </c>
      <c r="R6" s="9"/>
    </row>
    <row r="7" spans="1:18" ht="24.75" customHeight="1">
      <c r="A7" s="194"/>
      <c r="B7" s="151"/>
      <c r="C7" s="152"/>
      <c r="D7" s="152"/>
      <c r="E7" s="152"/>
      <c r="F7" s="152"/>
      <c r="G7" s="152"/>
      <c r="H7" s="153"/>
      <c r="I7" s="140" t="s">
        <v>32</v>
      </c>
      <c r="J7" s="140"/>
      <c r="K7" s="140"/>
      <c r="L7" s="140"/>
      <c r="M7" s="140"/>
      <c r="N7" s="140"/>
      <c r="O7" s="140"/>
      <c r="P7" s="176"/>
      <c r="Q7" s="8">
        <v>4</v>
      </c>
      <c r="R7" s="9"/>
    </row>
    <row r="8" spans="1:18" ht="24.75" customHeight="1" thickBot="1">
      <c r="A8" s="185"/>
      <c r="B8" s="154"/>
      <c r="C8" s="155"/>
      <c r="D8" s="155"/>
      <c r="E8" s="155"/>
      <c r="F8" s="155"/>
      <c r="G8" s="155"/>
      <c r="H8" s="156"/>
      <c r="I8" s="143" t="s">
        <v>34</v>
      </c>
      <c r="J8" s="143"/>
      <c r="K8" s="143"/>
      <c r="L8" s="143"/>
      <c r="M8" s="143"/>
      <c r="N8" s="143"/>
      <c r="O8" s="143"/>
      <c r="P8" s="177"/>
      <c r="Q8" s="10">
        <v>5</v>
      </c>
      <c r="R8" s="11"/>
    </row>
    <row r="9" spans="1:18" ht="24.75" customHeight="1" hidden="1" thickBot="1">
      <c r="A9" s="58"/>
      <c r="B9" s="12"/>
      <c r="C9" s="13"/>
      <c r="D9" s="13"/>
      <c r="E9" s="13"/>
      <c r="F9" s="13"/>
      <c r="G9" s="13"/>
      <c r="H9" s="14"/>
      <c r="I9" s="15"/>
      <c r="J9" s="15"/>
      <c r="K9" s="15"/>
      <c r="L9" s="15"/>
      <c r="M9" s="15"/>
      <c r="N9" s="15"/>
      <c r="O9" s="15"/>
      <c r="P9" s="16"/>
      <c r="Q9" s="17"/>
      <c r="R9" s="18"/>
    </row>
    <row r="10" spans="1:18" ht="24.75" customHeight="1">
      <c r="A10" s="184" t="s">
        <v>2</v>
      </c>
      <c r="B10" s="148" t="s">
        <v>35</v>
      </c>
      <c r="C10" s="149"/>
      <c r="D10" s="149"/>
      <c r="E10" s="149"/>
      <c r="F10" s="149"/>
      <c r="G10" s="149"/>
      <c r="H10" s="150"/>
      <c r="I10" s="161" t="s">
        <v>36</v>
      </c>
      <c r="J10" s="157"/>
      <c r="K10" s="157"/>
      <c r="L10" s="157"/>
      <c r="M10" s="157"/>
      <c r="N10" s="157"/>
      <c r="O10" s="157"/>
      <c r="P10" s="175"/>
      <c r="Q10" s="5">
        <v>2</v>
      </c>
      <c r="R10" s="6"/>
    </row>
    <row r="11" spans="1:18" ht="24.75" customHeight="1" thickBot="1">
      <c r="A11" s="185"/>
      <c r="B11" s="154"/>
      <c r="C11" s="155"/>
      <c r="D11" s="155"/>
      <c r="E11" s="155"/>
      <c r="F11" s="155"/>
      <c r="G11" s="155"/>
      <c r="H11" s="156"/>
      <c r="I11" s="142" t="s">
        <v>37</v>
      </c>
      <c r="J11" s="143"/>
      <c r="K11" s="143"/>
      <c r="L11" s="143"/>
      <c r="M11" s="143"/>
      <c r="N11" s="143"/>
      <c r="O11" s="143"/>
      <c r="P11" s="177"/>
      <c r="Q11" s="10">
        <v>5</v>
      </c>
      <c r="R11" s="11"/>
    </row>
    <row r="12" spans="1:18" ht="24.75" customHeight="1" hidden="1" thickBot="1">
      <c r="A12" s="58"/>
      <c r="B12" s="12"/>
      <c r="C12" s="13"/>
      <c r="D12" s="13"/>
      <c r="E12" s="13"/>
      <c r="F12" s="13"/>
      <c r="G12" s="13"/>
      <c r="H12" s="14"/>
      <c r="I12" s="15"/>
      <c r="J12" s="15"/>
      <c r="K12" s="15"/>
      <c r="L12" s="15"/>
      <c r="M12" s="15"/>
      <c r="N12" s="15"/>
      <c r="O12" s="15"/>
      <c r="P12" s="16"/>
      <c r="Q12" s="8"/>
      <c r="R12" s="19">
        <f>(IF(R10="X",Q10,"0"))+(IF(R11="X",Q11,"0"))</f>
        <v>0</v>
      </c>
    </row>
    <row r="13" spans="1:18" ht="24.75" customHeight="1">
      <c r="A13" s="145" t="s">
        <v>3</v>
      </c>
      <c r="B13" s="148" t="s">
        <v>38</v>
      </c>
      <c r="C13" s="149"/>
      <c r="D13" s="149"/>
      <c r="E13" s="149"/>
      <c r="F13" s="149"/>
      <c r="G13" s="149"/>
      <c r="H13" s="150"/>
      <c r="I13" s="161" t="s">
        <v>39</v>
      </c>
      <c r="J13" s="157"/>
      <c r="K13" s="157"/>
      <c r="L13" s="157"/>
      <c r="M13" s="157"/>
      <c r="N13" s="157"/>
      <c r="O13" s="157"/>
      <c r="P13" s="175"/>
      <c r="Q13" s="5">
        <v>1</v>
      </c>
      <c r="R13" s="6"/>
    </row>
    <row r="14" spans="1:18" ht="24.75" customHeight="1">
      <c r="A14" s="146"/>
      <c r="B14" s="151"/>
      <c r="C14" s="152"/>
      <c r="D14" s="152"/>
      <c r="E14" s="152"/>
      <c r="F14" s="152"/>
      <c r="G14" s="152"/>
      <c r="H14" s="153"/>
      <c r="I14" s="139" t="s">
        <v>40</v>
      </c>
      <c r="J14" s="140"/>
      <c r="K14" s="140"/>
      <c r="L14" s="140"/>
      <c r="M14" s="140"/>
      <c r="N14" s="140"/>
      <c r="O14" s="140"/>
      <c r="P14" s="176"/>
      <c r="Q14" s="8">
        <v>3</v>
      </c>
      <c r="R14" s="9"/>
    </row>
    <row r="15" spans="1:18" ht="24.75" customHeight="1" thickBot="1">
      <c r="A15" s="147"/>
      <c r="B15" s="154"/>
      <c r="C15" s="155"/>
      <c r="D15" s="155"/>
      <c r="E15" s="155"/>
      <c r="F15" s="155"/>
      <c r="G15" s="155"/>
      <c r="H15" s="156"/>
      <c r="I15" s="142" t="s">
        <v>41</v>
      </c>
      <c r="J15" s="143"/>
      <c r="K15" s="143"/>
      <c r="L15" s="143"/>
      <c r="M15" s="143"/>
      <c r="N15" s="143"/>
      <c r="O15" s="143"/>
      <c r="P15" s="177"/>
      <c r="Q15" s="10">
        <v>5</v>
      </c>
      <c r="R15" s="11"/>
    </row>
    <row r="16" spans="1:18" ht="24.75" customHeight="1" hidden="1" thickBot="1">
      <c r="A16" s="59"/>
      <c r="B16" s="12"/>
      <c r="C16" s="13"/>
      <c r="D16" s="13"/>
      <c r="E16" s="13"/>
      <c r="F16" s="13"/>
      <c r="G16" s="13"/>
      <c r="H16" s="14"/>
      <c r="I16" s="15"/>
      <c r="J16" s="15"/>
      <c r="K16" s="15"/>
      <c r="L16" s="15"/>
      <c r="M16" s="15"/>
      <c r="N16" s="15"/>
      <c r="O16" s="15"/>
      <c r="P16" s="16"/>
      <c r="Q16" s="8"/>
      <c r="R16" s="19"/>
    </row>
    <row r="17" spans="1:18" ht="24.75" customHeight="1">
      <c r="A17" s="145" t="s">
        <v>4</v>
      </c>
      <c r="B17" s="148" t="s">
        <v>42</v>
      </c>
      <c r="C17" s="149"/>
      <c r="D17" s="149"/>
      <c r="E17" s="149"/>
      <c r="F17" s="149"/>
      <c r="G17" s="149"/>
      <c r="H17" s="150"/>
      <c r="I17" s="157" t="s">
        <v>43</v>
      </c>
      <c r="J17" s="157"/>
      <c r="K17" s="157"/>
      <c r="L17" s="157"/>
      <c r="M17" s="157"/>
      <c r="N17" s="157"/>
      <c r="O17" s="157"/>
      <c r="P17" s="175"/>
      <c r="Q17" s="5">
        <v>1</v>
      </c>
      <c r="R17" s="6"/>
    </row>
    <row r="18" spans="1:18" ht="24.75" customHeight="1">
      <c r="A18" s="146"/>
      <c r="B18" s="151"/>
      <c r="C18" s="152"/>
      <c r="D18" s="152"/>
      <c r="E18" s="152"/>
      <c r="F18" s="152"/>
      <c r="G18" s="152"/>
      <c r="H18" s="153"/>
      <c r="I18" s="159" t="s">
        <v>44</v>
      </c>
      <c r="J18" s="160"/>
      <c r="K18" s="160"/>
      <c r="L18" s="160"/>
      <c r="M18" s="160"/>
      <c r="N18" s="160"/>
      <c r="O18" s="160"/>
      <c r="P18" s="178"/>
      <c r="Q18" s="8">
        <v>3</v>
      </c>
      <c r="R18" s="9"/>
    </row>
    <row r="19" spans="1:18" ht="24.75" customHeight="1" thickBot="1">
      <c r="A19" s="147"/>
      <c r="B19" s="154"/>
      <c r="C19" s="155"/>
      <c r="D19" s="155"/>
      <c r="E19" s="155"/>
      <c r="F19" s="155"/>
      <c r="G19" s="155"/>
      <c r="H19" s="156"/>
      <c r="I19" s="179" t="s">
        <v>45</v>
      </c>
      <c r="J19" s="180"/>
      <c r="K19" s="180"/>
      <c r="L19" s="180"/>
      <c r="M19" s="180"/>
      <c r="N19" s="180"/>
      <c r="O19" s="180"/>
      <c r="P19" s="181"/>
      <c r="Q19" s="10">
        <v>5</v>
      </c>
      <c r="R19" s="11"/>
    </row>
    <row r="20" spans="1:18" ht="24.75" customHeight="1" hidden="1" thickBot="1">
      <c r="A20" s="20"/>
      <c r="B20" s="21"/>
      <c r="C20" s="22"/>
      <c r="D20" s="22"/>
      <c r="E20" s="22"/>
      <c r="F20" s="22"/>
      <c r="G20" s="22"/>
      <c r="H20" s="23"/>
      <c r="I20" s="12"/>
      <c r="J20" s="13"/>
      <c r="K20" s="13"/>
      <c r="L20" s="13"/>
      <c r="M20" s="13"/>
      <c r="N20" s="13"/>
      <c r="O20" s="13"/>
      <c r="P20" s="24"/>
      <c r="Q20" s="8"/>
      <c r="R20" s="19">
        <f>(IF(R17="X",Q17,"0"))+(IF(R18="X",Q18,"0"))+(IF(R19="X",Q19,"0"))</f>
        <v>0</v>
      </c>
    </row>
    <row r="21" spans="1:18" ht="36.75" customHeight="1">
      <c r="A21" s="145" t="s">
        <v>6</v>
      </c>
      <c r="B21" s="148" t="s">
        <v>46</v>
      </c>
      <c r="C21" s="149"/>
      <c r="D21" s="149"/>
      <c r="E21" s="149"/>
      <c r="F21" s="149"/>
      <c r="G21" s="149"/>
      <c r="H21" s="150"/>
      <c r="I21" s="161" t="s">
        <v>47</v>
      </c>
      <c r="J21" s="161"/>
      <c r="K21" s="161"/>
      <c r="L21" s="161"/>
      <c r="M21" s="161"/>
      <c r="N21" s="161"/>
      <c r="O21" s="161"/>
      <c r="P21" s="182"/>
      <c r="Q21" s="5">
        <v>1</v>
      </c>
      <c r="R21" s="6"/>
    </row>
    <row r="22" spans="1:18" ht="42.75" customHeight="1" thickBot="1">
      <c r="A22" s="147"/>
      <c r="B22" s="154"/>
      <c r="C22" s="155"/>
      <c r="D22" s="155"/>
      <c r="E22" s="155"/>
      <c r="F22" s="155"/>
      <c r="G22" s="155"/>
      <c r="H22" s="156"/>
      <c r="I22" s="142" t="s">
        <v>48</v>
      </c>
      <c r="J22" s="142"/>
      <c r="K22" s="142"/>
      <c r="L22" s="142"/>
      <c r="M22" s="142"/>
      <c r="N22" s="142"/>
      <c r="O22" s="142"/>
      <c r="P22" s="183"/>
      <c r="Q22" s="10">
        <v>5</v>
      </c>
      <c r="R22" s="11"/>
    </row>
    <row r="23" spans="1:18" ht="24.75" customHeight="1" hidden="1" thickBot="1">
      <c r="A23" s="59"/>
      <c r="B23" s="12"/>
      <c r="C23" s="13"/>
      <c r="D23" s="13"/>
      <c r="E23" s="13"/>
      <c r="F23" s="13"/>
      <c r="G23" s="13"/>
      <c r="H23" s="14"/>
      <c r="I23" s="15"/>
      <c r="J23" s="15"/>
      <c r="K23" s="15"/>
      <c r="L23" s="15"/>
      <c r="M23" s="15"/>
      <c r="N23" s="15"/>
      <c r="O23" s="15"/>
      <c r="P23" s="16"/>
      <c r="Q23" s="8"/>
      <c r="R23" s="19">
        <f>(IF(R21="X",Q21,"0"))+(IF(R22="X",Q22,"0"))</f>
        <v>0</v>
      </c>
    </row>
    <row r="24" spans="1:18" ht="24.75" customHeight="1">
      <c r="A24" s="145" t="s">
        <v>49</v>
      </c>
      <c r="B24" s="148" t="s">
        <v>50</v>
      </c>
      <c r="C24" s="149"/>
      <c r="D24" s="149"/>
      <c r="E24" s="149"/>
      <c r="F24" s="149"/>
      <c r="G24" s="149"/>
      <c r="H24" s="150"/>
      <c r="I24" s="161" t="s">
        <v>51</v>
      </c>
      <c r="J24" s="157"/>
      <c r="K24" s="157"/>
      <c r="L24" s="157"/>
      <c r="M24" s="157"/>
      <c r="N24" s="157"/>
      <c r="O24" s="157"/>
      <c r="P24" s="175"/>
      <c r="Q24" s="5">
        <v>1</v>
      </c>
      <c r="R24" s="6"/>
    </row>
    <row r="25" spans="1:18" ht="24.75" customHeight="1">
      <c r="A25" s="146"/>
      <c r="B25" s="151"/>
      <c r="C25" s="152"/>
      <c r="D25" s="152"/>
      <c r="E25" s="152"/>
      <c r="F25" s="152"/>
      <c r="G25" s="152"/>
      <c r="H25" s="153"/>
      <c r="I25" s="139" t="s">
        <v>52</v>
      </c>
      <c r="J25" s="140"/>
      <c r="K25" s="140"/>
      <c r="L25" s="140"/>
      <c r="M25" s="140"/>
      <c r="N25" s="140"/>
      <c r="O25" s="140"/>
      <c r="P25" s="176"/>
      <c r="Q25" s="8">
        <v>2</v>
      </c>
      <c r="R25" s="9"/>
    </row>
    <row r="26" spans="1:18" ht="24.75" customHeight="1">
      <c r="A26" s="146"/>
      <c r="B26" s="151"/>
      <c r="C26" s="152"/>
      <c r="D26" s="152"/>
      <c r="E26" s="152"/>
      <c r="F26" s="152"/>
      <c r="G26" s="152"/>
      <c r="H26" s="153"/>
      <c r="I26" s="139" t="s">
        <v>53</v>
      </c>
      <c r="J26" s="140"/>
      <c r="K26" s="140"/>
      <c r="L26" s="140"/>
      <c r="M26" s="140"/>
      <c r="N26" s="140"/>
      <c r="O26" s="140"/>
      <c r="P26" s="176"/>
      <c r="Q26" s="8">
        <v>3</v>
      </c>
      <c r="R26" s="9" t="s">
        <v>33</v>
      </c>
    </row>
    <row r="27" spans="1:18" ht="24.75" customHeight="1">
      <c r="A27" s="146"/>
      <c r="B27" s="151"/>
      <c r="C27" s="152"/>
      <c r="D27" s="152"/>
      <c r="E27" s="152"/>
      <c r="F27" s="152"/>
      <c r="G27" s="152"/>
      <c r="H27" s="153"/>
      <c r="I27" s="139" t="s">
        <v>54</v>
      </c>
      <c r="J27" s="140"/>
      <c r="K27" s="140"/>
      <c r="L27" s="140"/>
      <c r="M27" s="140"/>
      <c r="N27" s="140"/>
      <c r="O27" s="140"/>
      <c r="P27" s="176"/>
      <c r="Q27" s="8">
        <v>4</v>
      </c>
      <c r="R27" s="9"/>
    </row>
    <row r="28" spans="1:18" ht="24.75" customHeight="1" thickBot="1">
      <c r="A28" s="147"/>
      <c r="B28" s="154"/>
      <c r="C28" s="155"/>
      <c r="D28" s="155"/>
      <c r="E28" s="155"/>
      <c r="F28" s="155"/>
      <c r="G28" s="155"/>
      <c r="H28" s="156"/>
      <c r="I28" s="142" t="s">
        <v>55</v>
      </c>
      <c r="J28" s="143"/>
      <c r="K28" s="143"/>
      <c r="L28" s="143"/>
      <c r="M28" s="143"/>
      <c r="N28" s="143"/>
      <c r="O28" s="143"/>
      <c r="P28" s="177"/>
      <c r="Q28" s="10">
        <v>5</v>
      </c>
      <c r="R28" s="11"/>
    </row>
    <row r="29" spans="1:18" ht="24.75" customHeight="1" hidden="1" thickBot="1">
      <c r="A29" s="25"/>
      <c r="B29" s="13"/>
      <c r="C29" s="13"/>
      <c r="D29" s="13"/>
      <c r="E29" s="13"/>
      <c r="F29" s="13"/>
      <c r="G29" s="13"/>
      <c r="H29" s="13"/>
      <c r="I29" s="26"/>
      <c r="J29" s="26"/>
      <c r="K29" s="26"/>
      <c r="L29" s="26"/>
      <c r="M29" s="26"/>
      <c r="N29" s="26"/>
      <c r="O29" s="26"/>
      <c r="P29" s="26"/>
      <c r="Q29" s="27"/>
      <c r="R29" s="28">
        <f>(IF(R24="X",Q24,"0"))+(IF(R25="X",Q25,"0"))+(IF(R26="X",Q26,"0"))+(IF(R27="X",Q27,"0"))+(IF(R28="X",Q28,"0"))</f>
        <v>0</v>
      </c>
    </row>
    <row r="30" spans="1:19" ht="24.75" customHeight="1" hidden="1" thickBot="1">
      <c r="A30" s="29"/>
      <c r="B30" s="30"/>
      <c r="C30" s="30"/>
      <c r="D30" s="30"/>
      <c r="E30" s="30"/>
      <c r="F30" s="30"/>
      <c r="G30" s="30"/>
      <c r="H30" s="30"/>
      <c r="I30" s="26"/>
      <c r="J30" s="26"/>
      <c r="K30" s="26"/>
      <c r="L30" s="26"/>
      <c r="M30" s="26"/>
      <c r="N30" s="26"/>
      <c r="O30" s="26"/>
      <c r="P30" s="26"/>
      <c r="Q30" s="31">
        <f>R30/6</f>
        <v>0</v>
      </c>
      <c r="R30" s="32">
        <f>R9+R12+R16+R20+R23+R29</f>
        <v>0</v>
      </c>
      <c r="S30" s="7" t="s">
        <v>56</v>
      </c>
    </row>
    <row r="31" spans="1:18" ht="24.75" customHeight="1" thickBot="1">
      <c r="A31" s="164" t="s">
        <v>57</v>
      </c>
      <c r="B31" s="165"/>
      <c r="C31" s="165"/>
      <c r="D31" s="165"/>
      <c r="E31" s="165"/>
      <c r="F31" s="165"/>
      <c r="G31" s="165"/>
      <c r="H31" s="165"/>
      <c r="I31" s="165"/>
      <c r="J31" s="165"/>
      <c r="K31" s="165"/>
      <c r="L31" s="165"/>
      <c r="M31" s="165"/>
      <c r="N31" s="165"/>
      <c r="O31" s="165"/>
      <c r="P31" s="166"/>
      <c r="Q31" s="33"/>
      <c r="R31" s="34"/>
    </row>
    <row r="32" spans="1:18" ht="24.75" customHeight="1">
      <c r="A32" s="145" t="s">
        <v>8</v>
      </c>
      <c r="B32" s="148" t="s">
        <v>58</v>
      </c>
      <c r="C32" s="167"/>
      <c r="D32" s="167"/>
      <c r="E32" s="167"/>
      <c r="F32" s="167"/>
      <c r="G32" s="167"/>
      <c r="H32" s="168"/>
      <c r="I32" s="157" t="s">
        <v>59</v>
      </c>
      <c r="J32" s="157"/>
      <c r="K32" s="157"/>
      <c r="L32" s="157"/>
      <c r="M32" s="157"/>
      <c r="N32" s="157"/>
      <c r="O32" s="157"/>
      <c r="P32" s="158"/>
      <c r="Q32" s="35">
        <v>1</v>
      </c>
      <c r="R32" s="6"/>
    </row>
    <row r="33" spans="1:18" ht="24.75" customHeight="1">
      <c r="A33" s="146"/>
      <c r="B33" s="169"/>
      <c r="C33" s="170"/>
      <c r="D33" s="170"/>
      <c r="E33" s="170"/>
      <c r="F33" s="170"/>
      <c r="G33" s="170"/>
      <c r="H33" s="171"/>
      <c r="I33" s="140" t="s">
        <v>60</v>
      </c>
      <c r="J33" s="140"/>
      <c r="K33" s="140"/>
      <c r="L33" s="140"/>
      <c r="M33" s="140"/>
      <c r="N33" s="140"/>
      <c r="O33" s="140"/>
      <c r="P33" s="141"/>
      <c r="Q33" s="17">
        <v>2</v>
      </c>
      <c r="R33" s="9"/>
    </row>
    <row r="34" spans="1:18" ht="24.75" customHeight="1">
      <c r="A34" s="146"/>
      <c r="B34" s="169"/>
      <c r="C34" s="170"/>
      <c r="D34" s="170"/>
      <c r="E34" s="170"/>
      <c r="F34" s="170"/>
      <c r="G34" s="170"/>
      <c r="H34" s="171"/>
      <c r="I34" s="140" t="s">
        <v>61</v>
      </c>
      <c r="J34" s="140"/>
      <c r="K34" s="140"/>
      <c r="L34" s="140"/>
      <c r="M34" s="140"/>
      <c r="N34" s="140"/>
      <c r="O34" s="140"/>
      <c r="P34" s="141"/>
      <c r="Q34" s="17">
        <v>3</v>
      </c>
      <c r="R34" s="9"/>
    </row>
    <row r="35" spans="1:18" ht="24.75" customHeight="1">
      <c r="A35" s="146"/>
      <c r="B35" s="169"/>
      <c r="C35" s="170"/>
      <c r="D35" s="170"/>
      <c r="E35" s="170"/>
      <c r="F35" s="170"/>
      <c r="G35" s="170"/>
      <c r="H35" s="171"/>
      <c r="I35" s="140" t="s">
        <v>62</v>
      </c>
      <c r="J35" s="140"/>
      <c r="K35" s="140"/>
      <c r="L35" s="140"/>
      <c r="M35" s="140"/>
      <c r="N35" s="140"/>
      <c r="O35" s="140"/>
      <c r="P35" s="141"/>
      <c r="Q35" s="17">
        <v>4</v>
      </c>
      <c r="R35" s="9"/>
    </row>
    <row r="36" spans="1:18" ht="24.75" customHeight="1" thickBot="1">
      <c r="A36" s="147"/>
      <c r="B36" s="172"/>
      <c r="C36" s="173"/>
      <c r="D36" s="173"/>
      <c r="E36" s="173"/>
      <c r="F36" s="173"/>
      <c r="G36" s="173"/>
      <c r="H36" s="174"/>
      <c r="I36" s="143" t="s">
        <v>63</v>
      </c>
      <c r="J36" s="143"/>
      <c r="K36" s="143"/>
      <c r="L36" s="143"/>
      <c r="M36" s="143"/>
      <c r="N36" s="143"/>
      <c r="O36" s="143"/>
      <c r="P36" s="144"/>
      <c r="Q36" s="36">
        <v>5</v>
      </c>
      <c r="R36" s="11"/>
    </row>
    <row r="37" spans="1:18" ht="24.75" customHeight="1" hidden="1" thickBot="1">
      <c r="A37" s="59"/>
      <c r="B37" s="12"/>
      <c r="C37" s="13"/>
      <c r="D37" s="13"/>
      <c r="E37" s="13"/>
      <c r="F37" s="13"/>
      <c r="G37" s="13"/>
      <c r="H37" s="14"/>
      <c r="I37" s="15"/>
      <c r="J37" s="15"/>
      <c r="K37" s="15"/>
      <c r="L37" s="15"/>
      <c r="M37" s="15"/>
      <c r="N37" s="15"/>
      <c r="O37" s="15"/>
      <c r="P37" s="15"/>
      <c r="Q37" s="27"/>
      <c r="R37" s="18"/>
    </row>
    <row r="38" spans="1:18" ht="36.75" customHeight="1">
      <c r="A38" s="145" t="s">
        <v>9</v>
      </c>
      <c r="B38" s="148" t="s">
        <v>64</v>
      </c>
      <c r="C38" s="149"/>
      <c r="D38" s="149"/>
      <c r="E38" s="149"/>
      <c r="F38" s="149"/>
      <c r="G38" s="149"/>
      <c r="H38" s="150"/>
      <c r="I38" s="161" t="s">
        <v>47</v>
      </c>
      <c r="J38" s="161"/>
      <c r="K38" s="161"/>
      <c r="L38" s="161"/>
      <c r="M38" s="161"/>
      <c r="N38" s="161"/>
      <c r="O38" s="161"/>
      <c r="P38" s="162"/>
      <c r="Q38" s="35">
        <v>1</v>
      </c>
      <c r="R38" s="6"/>
    </row>
    <row r="39" spans="1:18" ht="39" customHeight="1" thickBot="1">
      <c r="A39" s="147"/>
      <c r="B39" s="154"/>
      <c r="C39" s="155"/>
      <c r="D39" s="155"/>
      <c r="E39" s="155"/>
      <c r="F39" s="155"/>
      <c r="G39" s="155"/>
      <c r="H39" s="156"/>
      <c r="I39" s="142" t="s">
        <v>48</v>
      </c>
      <c r="J39" s="142"/>
      <c r="K39" s="142"/>
      <c r="L39" s="142"/>
      <c r="M39" s="142"/>
      <c r="N39" s="142"/>
      <c r="O39" s="142"/>
      <c r="P39" s="163"/>
      <c r="Q39" s="36">
        <v>5</v>
      </c>
      <c r="R39" s="9"/>
    </row>
    <row r="40" spans="1:18" ht="24.75" customHeight="1" hidden="1" thickBot="1">
      <c r="A40" s="59"/>
      <c r="B40" s="12"/>
      <c r="C40" s="13"/>
      <c r="D40" s="13"/>
      <c r="E40" s="13"/>
      <c r="F40" s="13"/>
      <c r="G40" s="13"/>
      <c r="H40" s="14"/>
      <c r="I40" s="15"/>
      <c r="J40" s="15"/>
      <c r="K40" s="15"/>
      <c r="L40" s="15"/>
      <c r="M40" s="15"/>
      <c r="N40" s="15"/>
      <c r="O40" s="15"/>
      <c r="P40" s="15"/>
      <c r="Q40" s="27"/>
      <c r="R40" s="18"/>
    </row>
    <row r="41" spans="1:18" ht="24.75" customHeight="1">
      <c r="A41" s="145" t="s">
        <v>10</v>
      </c>
      <c r="B41" s="148" t="s">
        <v>65</v>
      </c>
      <c r="C41" s="149"/>
      <c r="D41" s="149"/>
      <c r="E41" s="149"/>
      <c r="F41" s="149"/>
      <c r="G41" s="149"/>
      <c r="H41" s="150"/>
      <c r="I41" s="161" t="s">
        <v>47</v>
      </c>
      <c r="J41" s="157"/>
      <c r="K41" s="157"/>
      <c r="L41" s="157"/>
      <c r="M41" s="157"/>
      <c r="N41" s="157"/>
      <c r="O41" s="157"/>
      <c r="P41" s="158"/>
      <c r="Q41" s="35">
        <v>0</v>
      </c>
      <c r="R41" s="6"/>
    </row>
    <row r="42" spans="1:18" ht="24.75" customHeight="1">
      <c r="A42" s="146"/>
      <c r="B42" s="151"/>
      <c r="C42" s="152"/>
      <c r="D42" s="152"/>
      <c r="E42" s="152"/>
      <c r="F42" s="152"/>
      <c r="G42" s="152"/>
      <c r="H42" s="153"/>
      <c r="I42" s="140" t="s">
        <v>66</v>
      </c>
      <c r="J42" s="140"/>
      <c r="K42" s="140"/>
      <c r="L42" s="140"/>
      <c r="M42" s="140"/>
      <c r="N42" s="140"/>
      <c r="O42" s="140"/>
      <c r="P42" s="141"/>
      <c r="Q42" s="17">
        <v>1</v>
      </c>
      <c r="R42" s="9"/>
    </row>
    <row r="43" spans="1:18" ht="24.75" customHeight="1">
      <c r="A43" s="146"/>
      <c r="B43" s="151"/>
      <c r="C43" s="152"/>
      <c r="D43" s="152"/>
      <c r="E43" s="152"/>
      <c r="F43" s="152"/>
      <c r="G43" s="152"/>
      <c r="H43" s="153"/>
      <c r="I43" s="139" t="s">
        <v>67</v>
      </c>
      <c r="J43" s="140"/>
      <c r="K43" s="140"/>
      <c r="L43" s="140"/>
      <c r="M43" s="140"/>
      <c r="N43" s="140"/>
      <c r="O43" s="140"/>
      <c r="P43" s="141"/>
      <c r="Q43" s="17">
        <v>2</v>
      </c>
      <c r="R43" s="9"/>
    </row>
    <row r="44" spans="1:18" ht="24.75" customHeight="1">
      <c r="A44" s="146"/>
      <c r="B44" s="151"/>
      <c r="C44" s="152"/>
      <c r="D44" s="152"/>
      <c r="E44" s="152"/>
      <c r="F44" s="152"/>
      <c r="G44" s="152"/>
      <c r="H44" s="153"/>
      <c r="I44" s="139" t="s">
        <v>68</v>
      </c>
      <c r="J44" s="140"/>
      <c r="K44" s="140"/>
      <c r="L44" s="140"/>
      <c r="M44" s="140"/>
      <c r="N44" s="140"/>
      <c r="O44" s="140"/>
      <c r="P44" s="141"/>
      <c r="Q44" s="17">
        <v>3</v>
      </c>
      <c r="R44" s="9"/>
    </row>
    <row r="45" spans="1:18" ht="24.75" customHeight="1">
      <c r="A45" s="146"/>
      <c r="B45" s="151"/>
      <c r="C45" s="152"/>
      <c r="D45" s="152"/>
      <c r="E45" s="152"/>
      <c r="F45" s="152"/>
      <c r="G45" s="152"/>
      <c r="H45" s="153"/>
      <c r="I45" s="139" t="s">
        <v>69</v>
      </c>
      <c r="J45" s="140"/>
      <c r="K45" s="140"/>
      <c r="L45" s="140"/>
      <c r="M45" s="140"/>
      <c r="N45" s="140"/>
      <c r="O45" s="140"/>
      <c r="P45" s="141"/>
      <c r="Q45" s="17">
        <v>4</v>
      </c>
      <c r="R45" s="9"/>
    </row>
    <row r="46" spans="1:18" ht="24.75" customHeight="1" thickBot="1">
      <c r="A46" s="147"/>
      <c r="B46" s="154"/>
      <c r="C46" s="155"/>
      <c r="D46" s="155"/>
      <c r="E46" s="155"/>
      <c r="F46" s="155"/>
      <c r="G46" s="155"/>
      <c r="H46" s="156"/>
      <c r="I46" s="142" t="s">
        <v>70</v>
      </c>
      <c r="J46" s="143"/>
      <c r="K46" s="143"/>
      <c r="L46" s="143"/>
      <c r="M46" s="143"/>
      <c r="N46" s="143"/>
      <c r="O46" s="143"/>
      <c r="P46" s="144"/>
      <c r="Q46" s="36">
        <v>5</v>
      </c>
      <c r="R46" s="37"/>
    </row>
    <row r="47" spans="1:18" ht="24.75" customHeight="1" hidden="1" thickBot="1">
      <c r="A47" s="59"/>
      <c r="B47" s="12"/>
      <c r="C47" s="13"/>
      <c r="D47" s="13"/>
      <c r="E47" s="13"/>
      <c r="F47" s="13"/>
      <c r="G47" s="13"/>
      <c r="H47" s="14"/>
      <c r="I47" s="15"/>
      <c r="J47" s="15"/>
      <c r="K47" s="15"/>
      <c r="L47" s="15"/>
      <c r="M47" s="15"/>
      <c r="N47" s="15"/>
      <c r="O47" s="15"/>
      <c r="P47" s="15"/>
      <c r="Q47" s="27"/>
      <c r="R47" s="18"/>
    </row>
    <row r="48" spans="1:18" ht="24.75" customHeight="1">
      <c r="A48" s="145" t="s">
        <v>71</v>
      </c>
      <c r="B48" s="148" t="s">
        <v>72</v>
      </c>
      <c r="C48" s="149"/>
      <c r="D48" s="149"/>
      <c r="E48" s="149"/>
      <c r="F48" s="149"/>
      <c r="G48" s="149"/>
      <c r="H48" s="150"/>
      <c r="I48" s="157" t="s">
        <v>73</v>
      </c>
      <c r="J48" s="157"/>
      <c r="K48" s="157"/>
      <c r="L48" s="157"/>
      <c r="M48" s="157"/>
      <c r="N48" s="157"/>
      <c r="O48" s="157"/>
      <c r="P48" s="158"/>
      <c r="Q48" s="35">
        <v>1</v>
      </c>
      <c r="R48" s="6"/>
    </row>
    <row r="49" spans="1:18" ht="24.75" customHeight="1">
      <c r="A49" s="146"/>
      <c r="B49" s="151"/>
      <c r="C49" s="152"/>
      <c r="D49" s="152"/>
      <c r="E49" s="152"/>
      <c r="F49" s="152"/>
      <c r="G49" s="152"/>
      <c r="H49" s="153"/>
      <c r="I49" s="140" t="s">
        <v>74</v>
      </c>
      <c r="J49" s="140"/>
      <c r="K49" s="140"/>
      <c r="L49" s="140"/>
      <c r="M49" s="140"/>
      <c r="N49" s="140"/>
      <c r="O49" s="140"/>
      <c r="P49" s="141"/>
      <c r="Q49" s="17">
        <v>2</v>
      </c>
      <c r="R49" s="9"/>
    </row>
    <row r="50" spans="1:18" ht="24.75" customHeight="1">
      <c r="A50" s="146"/>
      <c r="B50" s="151"/>
      <c r="C50" s="152"/>
      <c r="D50" s="152"/>
      <c r="E50" s="152"/>
      <c r="F50" s="152"/>
      <c r="G50" s="152"/>
      <c r="H50" s="153"/>
      <c r="I50" s="159" t="s">
        <v>75</v>
      </c>
      <c r="J50" s="160"/>
      <c r="K50" s="160"/>
      <c r="L50" s="160"/>
      <c r="M50" s="160"/>
      <c r="N50" s="160"/>
      <c r="O50" s="160"/>
      <c r="P50" s="160"/>
      <c r="Q50" s="17">
        <v>3</v>
      </c>
      <c r="R50" s="9"/>
    </row>
    <row r="51" spans="1:18" ht="24.75" customHeight="1">
      <c r="A51" s="146"/>
      <c r="B51" s="151"/>
      <c r="C51" s="152"/>
      <c r="D51" s="152"/>
      <c r="E51" s="152"/>
      <c r="F51" s="152"/>
      <c r="G51" s="152"/>
      <c r="H51" s="153"/>
      <c r="I51" s="140" t="s">
        <v>76</v>
      </c>
      <c r="J51" s="140"/>
      <c r="K51" s="140"/>
      <c r="L51" s="140"/>
      <c r="M51" s="140"/>
      <c r="N51" s="140"/>
      <c r="O51" s="140"/>
      <c r="P51" s="141"/>
      <c r="Q51" s="17">
        <v>4</v>
      </c>
      <c r="R51" s="9" t="s">
        <v>33</v>
      </c>
    </row>
    <row r="52" spans="1:19" ht="24.75" customHeight="1" thickBot="1">
      <c r="A52" s="147"/>
      <c r="B52" s="154"/>
      <c r="C52" s="155"/>
      <c r="D52" s="155"/>
      <c r="E52" s="155"/>
      <c r="F52" s="155"/>
      <c r="G52" s="155"/>
      <c r="H52" s="156"/>
      <c r="I52" s="143" t="s">
        <v>77</v>
      </c>
      <c r="J52" s="143"/>
      <c r="K52" s="143"/>
      <c r="L52" s="143"/>
      <c r="M52" s="143"/>
      <c r="N52" s="143"/>
      <c r="O52" s="143"/>
      <c r="P52" s="144"/>
      <c r="Q52" s="36">
        <v>5</v>
      </c>
      <c r="R52" s="11"/>
      <c r="S52" s="38"/>
    </row>
    <row r="53" spans="1:19" ht="24.75" customHeight="1" hidden="1" thickBot="1">
      <c r="A53" s="39"/>
      <c r="B53" s="40"/>
      <c r="C53" s="40"/>
      <c r="D53" s="40"/>
      <c r="E53" s="40"/>
      <c r="F53" s="40"/>
      <c r="G53" s="40"/>
      <c r="H53" s="40"/>
      <c r="I53" s="41"/>
      <c r="J53" s="41"/>
      <c r="K53" s="41"/>
      <c r="L53" s="41"/>
      <c r="M53" s="41"/>
      <c r="N53" s="41"/>
      <c r="O53" s="41"/>
      <c r="P53" s="41"/>
      <c r="Q53" s="27"/>
      <c r="R53" s="18">
        <f>(IF(R48="X",Q48,"0"))+(IF(R49="X",Q49,"0"))+(IF(R50="X",Q50,"0"))+(IF(R51="X",Q51,"0"))+(IF(R52="X",Q52,"0"))</f>
        <v>0</v>
      </c>
      <c r="S53" s="38"/>
    </row>
    <row r="54" spans="1:19" ht="24.75" customHeight="1" hidden="1" thickBot="1">
      <c r="A54" s="29"/>
      <c r="B54" s="42"/>
      <c r="C54" s="42"/>
      <c r="D54" s="42"/>
      <c r="E54" s="42"/>
      <c r="F54" s="42"/>
      <c r="G54" s="42"/>
      <c r="H54" s="42"/>
      <c r="I54" s="42"/>
      <c r="J54" s="42"/>
      <c r="K54" s="42"/>
      <c r="L54" s="42"/>
      <c r="M54" s="42"/>
      <c r="N54" s="42"/>
      <c r="O54" s="42"/>
      <c r="P54" s="42"/>
      <c r="Q54" s="31">
        <f>R54/4</f>
        <v>0</v>
      </c>
      <c r="R54" s="43">
        <f>R53+R47+R40+R37</f>
        <v>0</v>
      </c>
      <c r="S54" s="38"/>
    </row>
    <row r="55" spans="1:19" ht="45" customHeight="1" thickBot="1">
      <c r="A55" s="126" t="s">
        <v>78</v>
      </c>
      <c r="B55" s="127"/>
      <c r="C55" s="127"/>
      <c r="D55" s="127"/>
      <c r="E55" s="127"/>
      <c r="F55" s="127"/>
      <c r="G55" s="127"/>
      <c r="H55" s="127"/>
      <c r="I55" s="127"/>
      <c r="J55" s="127"/>
      <c r="K55" s="127"/>
      <c r="L55" s="127"/>
      <c r="M55" s="128"/>
      <c r="N55" s="132" t="s">
        <v>79</v>
      </c>
      <c r="O55" s="133"/>
      <c r="P55" s="133"/>
      <c r="Q55" s="134">
        <f>Q54*Q30</f>
        <v>0</v>
      </c>
      <c r="R55" s="135"/>
      <c r="S55" s="44"/>
    </row>
    <row r="56" spans="1:19" ht="87" customHeight="1" thickBot="1">
      <c r="A56" s="129"/>
      <c r="B56" s="130"/>
      <c r="C56" s="130"/>
      <c r="D56" s="130"/>
      <c r="E56" s="130"/>
      <c r="F56" s="130"/>
      <c r="G56" s="130"/>
      <c r="H56" s="130"/>
      <c r="I56" s="130"/>
      <c r="J56" s="130"/>
      <c r="K56" s="130"/>
      <c r="L56" s="130"/>
      <c r="M56" s="131"/>
      <c r="N56" s="136" t="s">
        <v>87</v>
      </c>
      <c r="O56" s="137"/>
      <c r="P56" s="137"/>
      <c r="Q56" s="137"/>
      <c r="R56" s="138"/>
      <c r="S56" s="38"/>
    </row>
    <row r="57" ht="24.75" customHeight="1">
      <c r="S57" s="38"/>
    </row>
    <row r="58" ht="24.75" customHeight="1">
      <c r="S58" s="38"/>
    </row>
  </sheetData>
  <sheetProtection/>
  <mergeCells count="67">
    <mergeCell ref="B1:P1"/>
    <mergeCell ref="Q1:R3"/>
    <mergeCell ref="B2:P2"/>
    <mergeCell ref="A3:P3"/>
    <mergeCell ref="A4:A8"/>
    <mergeCell ref="B4:H8"/>
    <mergeCell ref="I4:P4"/>
    <mergeCell ref="I5:P5"/>
    <mergeCell ref="I6:P6"/>
    <mergeCell ref="I7:P7"/>
    <mergeCell ref="I8:P8"/>
    <mergeCell ref="A10:A11"/>
    <mergeCell ref="B10:H11"/>
    <mergeCell ref="I10:P10"/>
    <mergeCell ref="I11:P11"/>
    <mergeCell ref="A13:A15"/>
    <mergeCell ref="B13:H15"/>
    <mergeCell ref="I13:P13"/>
    <mergeCell ref="I14:P14"/>
    <mergeCell ref="I15:P15"/>
    <mergeCell ref="A17:A19"/>
    <mergeCell ref="B17:H19"/>
    <mergeCell ref="I17:P17"/>
    <mergeCell ref="I18:P18"/>
    <mergeCell ref="I19:P19"/>
    <mergeCell ref="A21:A22"/>
    <mergeCell ref="B21:H22"/>
    <mergeCell ref="I21:P21"/>
    <mergeCell ref="I22:P22"/>
    <mergeCell ref="I36:P36"/>
    <mergeCell ref="A24:A28"/>
    <mergeCell ref="B24:H28"/>
    <mergeCell ref="I24:P24"/>
    <mergeCell ref="I25:P25"/>
    <mergeCell ref="I26:P26"/>
    <mergeCell ref="I27:P27"/>
    <mergeCell ref="I28:P28"/>
    <mergeCell ref="I42:P42"/>
    <mergeCell ref="I43:P43"/>
    <mergeCell ref="I44:P44"/>
    <mergeCell ref="A31:P31"/>
    <mergeCell ref="A32:A36"/>
    <mergeCell ref="B32:H36"/>
    <mergeCell ref="I32:P32"/>
    <mergeCell ref="I33:P33"/>
    <mergeCell ref="I34:P34"/>
    <mergeCell ref="I35:P35"/>
    <mergeCell ref="I50:P50"/>
    <mergeCell ref="I51:P51"/>
    <mergeCell ref="I52:P52"/>
    <mergeCell ref="A38:A39"/>
    <mergeCell ref="B38:H39"/>
    <mergeCell ref="I38:P38"/>
    <mergeCell ref="I39:P39"/>
    <mergeCell ref="A41:A46"/>
    <mergeCell ref="B41:H46"/>
    <mergeCell ref="I41:P41"/>
    <mergeCell ref="A55:M56"/>
    <mergeCell ref="N55:P55"/>
    <mergeCell ref="Q55:R55"/>
    <mergeCell ref="N56:R56"/>
    <mergeCell ref="I45:P45"/>
    <mergeCell ref="I46:P46"/>
    <mergeCell ref="A48:A52"/>
    <mergeCell ref="B48:H52"/>
    <mergeCell ref="I48:P48"/>
    <mergeCell ref="I49:P49"/>
  </mergeCells>
  <printOptions/>
  <pageMargins left="0.75" right="0.75" top="1" bottom="1" header="0.5" footer="0.5"/>
  <pageSetup fitToHeight="1" fitToWidth="1" horizontalDpi="600" verticalDpi="600" orientation="portrait" paperSize="9" scale="32"/>
  <headerFooter alignWithMargins="0">
    <oddHeader>&amp;LCOMUNE DI
FIDENZA&amp;RLIVELLO DI RISCHIO CORRUZIONE</oddHeader>
    <oddFooter>&amp;C&amp;D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pxibilia</dc:creator>
  <cp:keywords/>
  <dc:description/>
  <cp:lastModifiedBy>Comune</cp:lastModifiedBy>
  <cp:lastPrinted>2018-02-27T14:27:06Z</cp:lastPrinted>
  <dcterms:created xsi:type="dcterms:W3CDTF">2013-12-17T16:06:50Z</dcterms:created>
  <dcterms:modified xsi:type="dcterms:W3CDTF">2018-03-01T11:44:10Z</dcterms:modified>
  <cp:category/>
  <cp:version/>
  <cp:contentType/>
  <cp:contentStatus/>
</cp:coreProperties>
</file>